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C:\Users\Racunovodstvo\Desktop\PRORAČUN 2023\1.rebalans\"/>
    </mc:Choice>
  </mc:AlternateContent>
  <xr:revisionPtr revIDLastSave="0" documentId="13_ncr:1_{3D4925B2-E7F3-464C-840C-14885E7B3D31}" xr6:coauthVersionLast="47" xr6:coauthVersionMax="47" xr10:uidLastSave="{00000000-0000-0000-0000-000000000000}"/>
  <workbookProtection workbookAlgorithmName="SHA-512" workbookHashValue="lHR5O5n05F2GiMcIu49bZouLmespEtgxg4pdj4CPyRvxZyQoIUep6czl3px5mruqILQ2xFZ4nqfo1CiOWVfW0w==" workbookSaltValue="Y65kQqvgHkXx2NkKHK7Qxw==" workbookSpinCount="100000" lockStructure="1"/>
  <bookViews>
    <workbookView xWindow="-120" yWindow="-120" windowWidth="29040" windowHeight="15840" activeTab="5" xr2:uid="{00000000-000D-0000-FFFF-FFFF00000000}"/>
  </bookViews>
  <sheets>
    <sheet name="SAŽETAK" sheetId="1" r:id="rId1"/>
    <sheet name=" Račun prihoda i rashoda" sheetId="3" r:id="rId2"/>
    <sheet name="Rashodi prema funkcijskoj kl" sheetId="5" r:id="rId3"/>
    <sheet name="Račun financiranja" sheetId="6" r:id="rId4"/>
    <sheet name="POSEBNI DIO" sheetId="7" r:id="rId5"/>
    <sheet name="Kontrolna tablica" sheetId="2" r:id="rId6"/>
  </sheets>
  <definedNames>
    <definedName name="_xlnm.Print_Area" localSheetId="0">SAŽETAK!$A$5:$J$40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3" l="1"/>
  <c r="E11" i="3" s="1"/>
  <c r="G86" i="3"/>
  <c r="F55" i="3"/>
  <c r="G25" i="7"/>
  <c r="E25" i="3"/>
  <c r="G29" i="3"/>
  <c r="F23" i="3"/>
  <c r="G78" i="3"/>
  <c r="G58" i="3"/>
  <c r="E5" i="2"/>
  <c r="G27" i="3"/>
  <c r="G25" i="3" s="1"/>
  <c r="G23" i="3" s="1"/>
  <c r="G11" i="3" s="1"/>
  <c r="G12" i="1"/>
  <c r="D14" i="5"/>
  <c r="G39" i="7"/>
  <c r="G38" i="7" s="1"/>
  <c r="F38" i="7"/>
  <c r="G32" i="7" l="1"/>
  <c r="E38" i="7"/>
  <c r="H12" i="1" l="1"/>
  <c r="G15" i="1"/>
  <c r="H15" i="1"/>
  <c r="E21" i="7"/>
  <c r="I12" i="1"/>
  <c r="C33" i="2"/>
  <c r="E33" i="2" s="1"/>
  <c r="E30" i="2" s="1"/>
  <c r="C30" i="2"/>
  <c r="C32" i="2" s="1"/>
  <c r="H18" i="1" l="1"/>
  <c r="E48" i="3" l="1"/>
  <c r="E54" i="3"/>
  <c r="E72" i="3"/>
  <c r="E47" i="3" l="1"/>
  <c r="G47" i="3" s="1"/>
  <c r="E41" i="3" l="1"/>
  <c r="G41" i="3" s="1"/>
  <c r="F15" i="1" l="1"/>
  <c r="I15" i="1"/>
  <c r="I18" i="1" s="1"/>
  <c r="J15" i="1"/>
  <c r="J12" i="1"/>
  <c r="F12" i="1"/>
  <c r="F18" i="1" l="1"/>
</calcChain>
</file>

<file path=xl/sharedStrings.xml><?xml version="1.0" encoding="utf-8"?>
<sst xmlns="http://schemas.openxmlformats.org/spreadsheetml/2006/main" count="296" uniqueCount="193">
  <si>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</si>
  <si>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</si>
  <si>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</si>
  <si>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</si>
  <si>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</si>
  <si>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</si>
  <si>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</si>
  <si>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</si>
  <si>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</si>
  <si>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</si>
  <si>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</si>
  <si>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</si>
  <si>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</si>
  <si>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</si>
  <si>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</si>
  <si>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</si>
  <si>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</si>
  <si>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</si>
  <si>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</si>
  <si>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Prihodi od prodaje nefinancijske imovine</t>
  </si>
  <si>
    <t>RASHODI POSLOVANJA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</si>
  <si>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</si>
  <si>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</si>
  <si>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</si>
  <si>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</si>
  <si>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</si>
  <si>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BROJČANA OZNAKA I NAZIV</t>
  </si>
  <si>
    <t>UKUPNI RASHODI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</si>
  <si>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</si>
  <si>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</si>
  <si>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</si>
  <si>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</si>
  <si>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</si>
  <si>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</si>
  <si>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</si>
  <si>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</si>
  <si>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</si>
  <si>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</si>
  <si>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</si>
  <si>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</si>
  <si>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NAZIV PROGRAMA</t>
  </si>
  <si>
    <t>Naziv izvora financiranja</t>
  </si>
  <si>
    <t>A) SAŽETAK RAČUNA PRIHODA I RASHODA</t>
  </si>
  <si>
    <t>B) SAŽETAK RAČUNA FINANCIRANJA</t>
  </si>
  <si>
    <t>UKUPAN DONOS VIŠKA / MANJKA IZ PRETHODNE(IH) GODINE***</t>
  </si>
  <si>
    <t>EUR/KN*</t>
  </si>
  <si>
    <t>** Napomena: Iznosi u stupcima Izvršenje 2021. i Plan 2022. preračunavaju se iz kuna u eure prema fiksnom tečaju konverzije (1 EUR=7,53450 kuna) i po pravilima za preračunavanje i zaokruživanje.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</si>
  <si>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</si>
  <si>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Plan za 2023.</t>
  </si>
  <si>
    <t>Projekcija 
za 2024.</t>
  </si>
  <si>
    <t>Projekcija 
za 2025.</t>
  </si>
  <si>
    <t>Prihodi od prodaje proizvedene dugotrajne imovine</t>
  </si>
  <si>
    <t>Pomoći iz inozemstva i od subjekata unutar općeg proračuna</t>
  </si>
  <si>
    <t>…</t>
  </si>
  <si>
    <t>Prihodi iz nadležnog proračuna i od HZZO-a temeljem ugovornih obveza</t>
  </si>
  <si>
    <t>Ostale pomoći</t>
  </si>
  <si>
    <t>FINANCIJSKI PLAN PRORAČUNSKOG KORISNIKA JEDINICE LOKALNE I PODRUČNE (REGIONALNE) SAMOUPRAVE 
ZA 2023. I PROJEKCIJA ZA 2024. I 2025. GODINU</t>
  </si>
  <si>
    <t>Rashodi za nabavu proizvedene dugotrajne imovine</t>
  </si>
  <si>
    <t>C) PRENESENI VIŠAK ILI PRENESENI MANJAK I VIŠEGODIŠNJI PLAN URAVNOTEŽENJA</t>
  </si>
  <si>
    <r>
      <t xml:space="preserve">* Napomena: U Uputi o procesu prilagodbe poslovnih procesa subjekata opće države za poslovanje u euru iz lipnja 2022. dana je preporuka da u Općem dijelu financijskog plana sažetak Računa prihoda i rashoda i Računa financiranja bude iskazan dvojno, odnosno </t>
    </r>
    <r>
      <rPr>
        <b/>
        <i/>
        <u/>
        <sz val="9"/>
        <color indexed="8"/>
        <rFont val="Arial"/>
        <family val="2"/>
        <charset val="238"/>
      </rPr>
      <t>u kunama i u eurima</t>
    </r>
    <r>
      <rPr>
        <b/>
        <i/>
        <sz val="9"/>
        <color indexed="8"/>
        <rFont val="Arial"/>
        <family val="2"/>
        <charset val="238"/>
      </rPr>
      <t>.</t>
    </r>
  </si>
  <si>
    <t>Naziv</t>
  </si>
  <si>
    <t>092 Školstvo</t>
  </si>
  <si>
    <t>09 Obrazovanje</t>
  </si>
  <si>
    <t xml:space="preserve">0922 Više srednjoškolsko obrazovanje </t>
  </si>
  <si>
    <t>Prihodi od imovine</t>
  </si>
  <si>
    <t>Prihodi po posebnim propisima</t>
  </si>
  <si>
    <t>Prihodi od prodaje proizvoda</t>
  </si>
  <si>
    <t>5.2.</t>
  </si>
  <si>
    <t>4.3.1.</t>
  </si>
  <si>
    <t>Prihodi za posebne namjene</t>
  </si>
  <si>
    <t>Donacije</t>
  </si>
  <si>
    <t>3.1.</t>
  </si>
  <si>
    <t>6.1.</t>
  </si>
  <si>
    <t>7.1.1.</t>
  </si>
  <si>
    <t>Prihodi od prodaje
 nefinancijske imovine</t>
  </si>
  <si>
    <t>Ukupni prihodi</t>
  </si>
  <si>
    <t xml:space="preserve">Vlastiti prihodi </t>
  </si>
  <si>
    <t>1.1.   1.3.</t>
  </si>
  <si>
    <t>Pomoći MZO</t>
  </si>
  <si>
    <t xml:space="preserve">3 1 </t>
  </si>
  <si>
    <t>Vlastiti prihodi - višak</t>
  </si>
  <si>
    <t>Višak - prihodi za posebne namj</t>
  </si>
  <si>
    <t>1 1</t>
  </si>
  <si>
    <t>MZO Pomoći</t>
  </si>
  <si>
    <t xml:space="preserve">5 2 </t>
  </si>
  <si>
    <t>Financijski rashodi</t>
  </si>
  <si>
    <t>9 2 2 1</t>
  </si>
  <si>
    <t>Višak - ostale pomoći</t>
  </si>
  <si>
    <t>9 4</t>
  </si>
  <si>
    <t xml:space="preserve">6 1 </t>
  </si>
  <si>
    <t>Višak prihoda i izdataka</t>
  </si>
  <si>
    <t>Ukupno rashodi</t>
  </si>
  <si>
    <t>1 3</t>
  </si>
  <si>
    <t xml:space="preserve">1 3 </t>
  </si>
  <si>
    <t>Ostale pomoći (PUN)</t>
  </si>
  <si>
    <t>MZO Pomoći (PUN)</t>
  </si>
  <si>
    <t>Ostale pomoći   (sh.šk.voća)</t>
  </si>
  <si>
    <t>Opći prihodi i primici
(šk.natjecanja, rač.usluge, pos.prijevoz)</t>
  </si>
  <si>
    <t>7 1</t>
  </si>
  <si>
    <t>Prihodi od nef imovine</t>
  </si>
  <si>
    <t>Opći prihodi i primici - ulaganja 
kapitalni projekt</t>
  </si>
  <si>
    <t>Kontrolna tablica po izvorima financiranja</t>
  </si>
  <si>
    <t>Oznaka If</t>
  </si>
  <si>
    <t>1.1.   i 1.3.</t>
  </si>
  <si>
    <t>PRIHODI</t>
  </si>
  <si>
    <t>RASHODI</t>
  </si>
  <si>
    <t>Manjak financiran iz tekućih prihoda</t>
  </si>
  <si>
    <t>3.1.1.</t>
  </si>
  <si>
    <t>Pomoći</t>
  </si>
  <si>
    <t xml:space="preserve">Prihodi od nef. Imovine </t>
  </si>
  <si>
    <t>5.2.2.</t>
  </si>
  <si>
    <t>6.1.1.</t>
  </si>
  <si>
    <t xml:space="preserve">9221 Višak korišten  za rashode </t>
  </si>
  <si>
    <t>Ukupni rashodi</t>
  </si>
  <si>
    <t>Višak nef.im.</t>
  </si>
  <si>
    <r>
      <t xml:space="preserve">Pomoći </t>
    </r>
    <r>
      <rPr>
        <sz val="11"/>
        <color theme="1"/>
        <rFont val="Calibri"/>
        <family val="2"/>
        <charset val="238"/>
        <scheme val="minor"/>
      </rPr>
      <t>(pomoćnice u nastavi)</t>
    </r>
  </si>
  <si>
    <t>5 2 5</t>
  </si>
  <si>
    <t>5 2 14</t>
  </si>
  <si>
    <t>Pomoći (sh.škol.voća)</t>
  </si>
  <si>
    <t xml:space="preserve">Ostale pomoći,  </t>
  </si>
  <si>
    <t>PROGRAM 1001</t>
  </si>
  <si>
    <t>Aktivnost A100007</t>
  </si>
  <si>
    <t>Školska natjecanja i smotre</t>
  </si>
  <si>
    <t>Školska kuhinja</t>
  </si>
  <si>
    <t>Aktivnost  A100010</t>
  </si>
  <si>
    <t>Tekući projekt T100004</t>
  </si>
  <si>
    <t>1.1.  Opći  prihodi</t>
  </si>
  <si>
    <t>Pomoći  MZO</t>
  </si>
  <si>
    <t>Osiguranje pomoćnika u nastavi
učenicima s teškoćama</t>
  </si>
  <si>
    <t>Ulaganje u objekte školstva</t>
  </si>
  <si>
    <t>Kapitalni projekt K100002</t>
  </si>
  <si>
    <t>Izvor 1.1.</t>
  </si>
  <si>
    <t>Izvor 1.3.</t>
  </si>
  <si>
    <t>7 1 1</t>
  </si>
  <si>
    <t>Tehnička škola Kutina</t>
  </si>
  <si>
    <t>OIB:49386562260</t>
  </si>
  <si>
    <t>Hrvatskih branitelja 6, 44320 KUTINA</t>
  </si>
  <si>
    <t xml:space="preserve">1. PRIJEDLOG PROMJENE FINANCIJSKOG PLANA PRORAČUNSKOG KORISNIKA JEDINICE LOKALNE I PODRUČNE (REGIONALNE) SAMOUPRAVE 
ZA 2023. </t>
  </si>
  <si>
    <t>Izmjene i dopune</t>
  </si>
  <si>
    <t>Novi Plan za 2023.</t>
  </si>
  <si>
    <t>izmjene i dopune</t>
  </si>
  <si>
    <t>1.izmjena 2023</t>
  </si>
  <si>
    <t>izmjena i dopuna</t>
  </si>
  <si>
    <t xml:space="preserve">1 1 </t>
  </si>
  <si>
    <t>Naknade troškova zaposlenima</t>
  </si>
  <si>
    <t>Službena putovanja</t>
  </si>
  <si>
    <t>Postrojenja i oprema</t>
  </si>
  <si>
    <t>Uređaji, strojevi i oprema za radionice</t>
  </si>
  <si>
    <t>Rashodi za usluge</t>
  </si>
  <si>
    <t>Usluge tek. i invest.održavanja SŠ</t>
  </si>
  <si>
    <t>Novi iznos</t>
  </si>
  <si>
    <t>Aktivnost A100011 Redovni program SŠ</t>
  </si>
  <si>
    <t>Računalne usluge (povećani stand.)</t>
  </si>
  <si>
    <t>Kapitalni projekt K100002 Ulaganja u objekte školstva</t>
  </si>
  <si>
    <t xml:space="preserve"> Usluge tekućeg i investicijskog održavanja</t>
  </si>
  <si>
    <t>1.3.</t>
  </si>
  <si>
    <t xml:space="preserve">Decentralizirana sredstva Opći prihodi </t>
  </si>
  <si>
    <t xml:space="preserve">1.3. </t>
  </si>
  <si>
    <t>OPĆI PRIHODI SREDNJE ŠKOLE</t>
  </si>
  <si>
    <t>Usluge tekućeg i investicijskog održavanja</t>
  </si>
  <si>
    <t xml:space="preserve">1. izmjena FINANCIJSKOG PLANA PRORAČUNSKOG KORISNIKA JEDINICE LOKALNE I PODRUČNE (REGIONALNE) SAMOUPRAVE 
ZA 2023. </t>
  </si>
  <si>
    <t>Aktivnost A100011 Opći prihodi i primici škole</t>
  </si>
  <si>
    <t>Opći prihodi i primici  (decentr)</t>
  </si>
  <si>
    <t>4 2</t>
  </si>
  <si>
    <t>Racunalne usluge</t>
  </si>
  <si>
    <t>Usluge prijevoza</t>
  </si>
  <si>
    <t>Troškovi sudskih postupaka u Školi</t>
  </si>
  <si>
    <t xml:space="preserve">5 2 5 </t>
  </si>
  <si>
    <t>Prihodi iz EU projekta pomoćnice u nastavi</t>
  </si>
  <si>
    <t>Shema školskog voća</t>
  </si>
  <si>
    <t>Školska natjecanja</t>
  </si>
  <si>
    <t>1.1.</t>
  </si>
  <si>
    <t>(bez 922 viška od 399 €)</t>
  </si>
  <si>
    <t>KLASA:400-05/23-01-01,   URBROJ:2176-57-05/23-12</t>
  </si>
  <si>
    <t>Opći prihodi i primici  - višak</t>
  </si>
  <si>
    <t>Pomoći proračunskim korisnicima iz proračuna koji im nije nadležan MZO</t>
  </si>
  <si>
    <t xml:space="preserve">Novi Plan za 2023. </t>
  </si>
  <si>
    <t xml:space="preserve">Plan za 2023. </t>
  </si>
  <si>
    <t>5 1</t>
  </si>
  <si>
    <t>1.1   i 1. 3</t>
  </si>
  <si>
    <t xml:space="preserve">Opći prihodi i primici   </t>
  </si>
  <si>
    <t>3. 2.</t>
  </si>
  <si>
    <t>3.2.</t>
  </si>
  <si>
    <t xml:space="preserve">Opći prihodi i primici </t>
  </si>
  <si>
    <t xml:space="preserve">3. 1. </t>
  </si>
  <si>
    <t>9.3.</t>
  </si>
  <si>
    <t xml:space="preserve">4 .3.  </t>
  </si>
  <si>
    <t xml:space="preserve">5.2. </t>
  </si>
  <si>
    <t xml:space="preserve">5. 2. </t>
  </si>
  <si>
    <t>3. 4.</t>
  </si>
  <si>
    <t>1 .1.</t>
  </si>
  <si>
    <t>5 .2. Pomoći</t>
  </si>
  <si>
    <t>Troškovi sudskog postupka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</si>
</sst>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\ [$€-1]_-;\-* #,##0\ [$€-1]_-;_-* &quot;-&quot;??\ [$€-1]_-;_-@_-"/>
    <numFmt numFmtId="165" formatCode="_-* #,##0\ [$kn-41A]_-;\-* #,##0\ [$kn-41A]_-;_-* &quot;-&quot;??\ [$kn-41A]_-;_-@_-"/>
    <numFmt numFmtId="166" formatCode="_-* #,##0.0\ [$€-1]_-;\-* #,##0.0\ [$€-1]_-;_-* &quot;-&quot;??\ [$€-1]_-;_-@_-"/>
    <numFmt numFmtId="167" formatCode="#,##0_ ;\-#,##0\ "/>
    <numFmt numFmtId="168" formatCode="#,##0.00\ _k_n"/>
  </numFmts>
  <fonts count="3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b/>
      <i/>
      <u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i/>
      <sz val="9"/>
      <name val="Arial"/>
      <family val="2"/>
      <charset val="238"/>
    </font>
    <font>
      <i/>
      <sz val="8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i/>
      <sz val="10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  <font>
      <b/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33CC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0" fillId="0" borderId="0"/>
    <xf numFmtId="0" fontId="21" fillId="0" borderId="0"/>
    <xf numFmtId="0" fontId="9" fillId="0" borderId="0"/>
    <xf numFmtId="0" fontId="9" fillId="0" borderId="0"/>
  </cellStyleXfs>
  <cellXfs count="232">
    <xf numFmtId="0" fontId="0" fillId="0" borderId="0" xfId="0"/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3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right"/>
    </xf>
    <xf numFmtId="0" fontId="11" fillId="2" borderId="3" xfId="0" applyFont="1" applyFill="1" applyBorder="1" applyAlignment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 wrapText="1"/>
    </xf>
    <xf numFmtId="0" fontId="7" fillId="0" borderId="0" xfId="0" quotePrefix="1" applyFont="1" applyAlignment="1">
      <alignment horizontal="left" wrapText="1"/>
    </xf>
    <xf numFmtId="0" fontId="8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2" fillId="0" borderId="0" xfId="0" quotePrefix="1" applyFont="1" applyAlignment="1">
      <alignment horizontal="center" vertical="center" wrapText="1"/>
    </xf>
    <xf numFmtId="0" fontId="11" fillId="2" borderId="3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11" fillId="2" borderId="3" xfId="0" quotePrefix="1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0" fontId="18" fillId="0" borderId="5" xfId="0" applyFont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vertical="center"/>
    </xf>
    <xf numFmtId="164" fontId="6" fillId="3" borderId="3" xfId="0" applyNumberFormat="1" applyFont="1" applyFill="1" applyBorder="1" applyAlignment="1">
      <alignment horizontal="right"/>
    </xf>
    <xf numFmtId="164" fontId="6" fillId="0" borderId="3" xfId="0" applyNumberFormat="1" applyFont="1" applyBorder="1" applyAlignment="1">
      <alignment horizontal="right"/>
    </xf>
    <xf numFmtId="14" fontId="9" fillId="2" borderId="3" xfId="0" applyNumberFormat="1" applyFont="1" applyFill="1" applyBorder="1" applyAlignment="1">
      <alignment horizontal="left" vertical="center" wrapText="1"/>
    </xf>
    <xf numFmtId="49" fontId="22" fillId="0" borderId="6" xfId="4" applyNumberFormat="1" applyFont="1" applyBorder="1" applyAlignment="1" applyProtection="1">
      <alignment horizontal="left" vertical="top" wrapText="1"/>
      <protection hidden="1"/>
    </xf>
    <xf numFmtId="0" fontId="10" fillId="2" borderId="3" xfId="0" applyFont="1" applyFill="1" applyBorder="1" applyAlignment="1">
      <alignment horizontal="left" vertical="center" wrapText="1"/>
    </xf>
    <xf numFmtId="3" fontId="1" fillId="0" borderId="0" xfId="0" applyNumberFormat="1" applyFont="1"/>
    <xf numFmtId="16" fontId="10" fillId="2" borderId="3" xfId="0" quotePrefix="1" applyNumberFormat="1" applyFont="1" applyFill="1" applyBorder="1" applyAlignment="1">
      <alignment horizontal="left" vertical="center"/>
    </xf>
    <xf numFmtId="3" fontId="6" fillId="2" borderId="3" xfId="0" applyNumberFormat="1" applyFont="1" applyFill="1" applyBorder="1" applyAlignment="1">
      <alignment horizontal="right"/>
    </xf>
    <xf numFmtId="0" fontId="23" fillId="2" borderId="3" xfId="0" quotePrefix="1" applyFont="1" applyFill="1" applyBorder="1" applyAlignment="1">
      <alignment horizontal="left" vertical="center"/>
    </xf>
    <xf numFmtId="0" fontId="22" fillId="2" borderId="3" xfId="0" quotePrefix="1" applyFont="1" applyFill="1" applyBorder="1" applyAlignment="1">
      <alignment horizontal="left" vertical="center"/>
    </xf>
    <xf numFmtId="165" fontId="6" fillId="3" borderId="3" xfId="0" applyNumberFormat="1" applyFont="1" applyFill="1" applyBorder="1" applyAlignment="1">
      <alignment horizontal="right" wrapText="1"/>
    </xf>
    <xf numFmtId="165" fontId="6" fillId="4" borderId="1" xfId="0" quotePrefix="1" applyNumberFormat="1" applyFont="1" applyFill="1" applyBorder="1" applyAlignment="1">
      <alignment horizontal="right"/>
    </xf>
    <xf numFmtId="165" fontId="6" fillId="4" borderId="3" xfId="0" applyNumberFormat="1" applyFont="1" applyFill="1" applyBorder="1" applyAlignment="1">
      <alignment horizontal="right" wrapText="1"/>
    </xf>
    <xf numFmtId="165" fontId="6" fillId="3" borderId="1" xfId="0" quotePrefix="1" applyNumberFormat="1" applyFont="1" applyFill="1" applyBorder="1" applyAlignment="1">
      <alignment horizontal="right"/>
    </xf>
    <xf numFmtId="165" fontId="0" fillId="0" borderId="0" xfId="0" applyNumberFormat="1"/>
    <xf numFmtId="0" fontId="25" fillId="2" borderId="3" xfId="0" quotePrefix="1" applyFont="1" applyFill="1" applyBorder="1" applyAlignment="1">
      <alignment horizontal="left" vertical="center"/>
    </xf>
    <xf numFmtId="164" fontId="0" fillId="0" borderId="0" xfId="0" applyNumberFormat="1"/>
    <xf numFmtId="0" fontId="19" fillId="2" borderId="4" xfId="0" applyFont="1" applyFill="1" applyBorder="1" applyAlignment="1">
      <alignment horizontal="left" vertical="center" wrapText="1"/>
    </xf>
    <xf numFmtId="0" fontId="26" fillId="2" borderId="4" xfId="0" applyFont="1" applyFill="1" applyBorder="1" applyAlignment="1">
      <alignment horizontal="left" vertical="center" wrapText="1"/>
    </xf>
    <xf numFmtId="164" fontId="3" fillId="2" borderId="3" xfId="0" applyNumberFormat="1" applyFont="1" applyFill="1" applyBorder="1" applyAlignment="1">
      <alignment horizontal="right"/>
    </xf>
    <xf numFmtId="164" fontId="6" fillId="0" borderId="3" xfId="0" applyNumberFormat="1" applyFont="1" applyBorder="1" applyAlignment="1">
      <alignment horizontal="right" wrapText="1"/>
    </xf>
    <xf numFmtId="166" fontId="6" fillId="3" borderId="3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center"/>
    </xf>
    <xf numFmtId="0" fontId="29" fillId="0" borderId="0" xfId="0" applyFont="1"/>
    <xf numFmtId="0" fontId="0" fillId="5" borderId="0" xfId="0" applyFill="1"/>
    <xf numFmtId="0" fontId="1" fillId="5" borderId="0" xfId="0" applyFont="1" applyFill="1"/>
    <xf numFmtId="164" fontId="0" fillId="5" borderId="0" xfId="0" applyNumberFormat="1" applyFill="1"/>
    <xf numFmtId="14" fontId="0" fillId="6" borderId="0" xfId="0" applyNumberFormat="1" applyFill="1"/>
    <xf numFmtId="0" fontId="1" fillId="6" borderId="0" xfId="0" applyFont="1" applyFill="1"/>
    <xf numFmtId="164" fontId="0" fillId="6" borderId="0" xfId="0" applyNumberFormat="1" applyFill="1"/>
    <xf numFmtId="0" fontId="0" fillId="6" borderId="0" xfId="0" applyFill="1"/>
    <xf numFmtId="0" fontId="0" fillId="7" borderId="0" xfId="0" applyFill="1"/>
    <xf numFmtId="0" fontId="1" fillId="7" borderId="0" xfId="0" applyFont="1" applyFill="1"/>
    <xf numFmtId="164" fontId="0" fillId="7" borderId="0" xfId="0" applyNumberFormat="1" applyFill="1"/>
    <xf numFmtId="0" fontId="0" fillId="8" borderId="0" xfId="0" applyFill="1"/>
    <xf numFmtId="0" fontId="1" fillId="8" borderId="0" xfId="0" applyFont="1" applyFill="1"/>
    <xf numFmtId="164" fontId="0" fillId="8" borderId="0" xfId="0" applyNumberFormat="1" applyFill="1"/>
    <xf numFmtId="0" fontId="0" fillId="9" borderId="0" xfId="0" applyFill="1"/>
    <xf numFmtId="0" fontId="1" fillId="9" borderId="0" xfId="0" applyFont="1" applyFill="1"/>
    <xf numFmtId="164" fontId="0" fillId="9" borderId="0" xfId="0" applyNumberFormat="1" applyFill="1"/>
    <xf numFmtId="0" fontId="0" fillId="10" borderId="0" xfId="0" applyFill="1"/>
    <xf numFmtId="0" fontId="1" fillId="10" borderId="0" xfId="0" applyFont="1" applyFill="1"/>
    <xf numFmtId="164" fontId="0" fillId="10" borderId="0" xfId="0" applyNumberFormat="1" applyFill="1"/>
    <xf numFmtId="0" fontId="0" fillId="11" borderId="0" xfId="0" applyFill="1"/>
    <xf numFmtId="164" fontId="0" fillId="11" borderId="0" xfId="0" applyNumberFormat="1" applyFill="1"/>
    <xf numFmtId="3" fontId="0" fillId="6" borderId="0" xfId="0" applyNumberFormat="1" applyFill="1"/>
    <xf numFmtId="0" fontId="1" fillId="0" borderId="0" xfId="0" applyFont="1" applyAlignment="1">
      <alignment horizontal="left"/>
    </xf>
    <xf numFmtId="0" fontId="26" fillId="6" borderId="4" xfId="0" applyFont="1" applyFill="1" applyBorder="1" applyAlignment="1">
      <alignment horizontal="left" vertical="center" wrapText="1"/>
    </xf>
    <xf numFmtId="0" fontId="6" fillId="6" borderId="4" xfId="0" applyFont="1" applyFill="1" applyBorder="1" applyAlignment="1">
      <alignment horizontal="left" vertical="center" wrapText="1"/>
    </xf>
    <xf numFmtId="0" fontId="27" fillId="6" borderId="4" xfId="0" applyFont="1" applyFill="1" applyBorder="1" applyAlignment="1">
      <alignment horizontal="left" vertical="center" wrapText="1"/>
    </xf>
    <xf numFmtId="37" fontId="0" fillId="0" borderId="0" xfId="0" applyNumberFormat="1"/>
    <xf numFmtId="3" fontId="6" fillId="3" borderId="3" xfId="0" applyNumberFormat="1" applyFont="1" applyFill="1" applyBorder="1" applyAlignment="1">
      <alignment horizontal="right" wrapText="1"/>
    </xf>
    <xf numFmtId="0" fontId="27" fillId="12" borderId="4" xfId="0" applyFont="1" applyFill="1" applyBorder="1" applyAlignment="1">
      <alignment horizontal="left" vertical="center" wrapText="1"/>
    </xf>
    <xf numFmtId="37" fontId="0" fillId="5" borderId="0" xfId="0" applyNumberFormat="1" applyFill="1"/>
    <xf numFmtId="37" fontId="0" fillId="7" borderId="0" xfId="0" applyNumberFormat="1" applyFill="1"/>
    <xf numFmtId="37" fontId="0" fillId="8" borderId="0" xfId="0" applyNumberFormat="1" applyFill="1"/>
    <xf numFmtId="37" fontId="0" fillId="6" borderId="0" xfId="0" applyNumberFormat="1" applyFill="1"/>
    <xf numFmtId="37" fontId="0" fillId="9" borderId="0" xfId="0" applyNumberFormat="1" applyFill="1"/>
    <xf numFmtId="37" fontId="0" fillId="10" borderId="0" xfId="0" applyNumberFormat="1" applyFill="1"/>
    <xf numFmtId="37" fontId="0" fillId="11" borderId="0" xfId="0" applyNumberFormat="1" applyFill="1"/>
    <xf numFmtId="37" fontId="1" fillId="0" borderId="0" xfId="0" applyNumberFormat="1" applyFont="1"/>
    <xf numFmtId="37" fontId="1" fillId="13" borderId="0" xfId="0" applyNumberFormat="1" applyFont="1" applyFill="1"/>
    <xf numFmtId="0" fontId="17" fillId="0" borderId="3" xfId="0" applyFont="1" applyBorder="1"/>
    <xf numFmtId="0" fontId="6" fillId="4" borderId="1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/>
    <xf numFmtId="0" fontId="17" fillId="6" borderId="3" xfId="0" applyFont="1" applyFill="1" applyBorder="1"/>
    <xf numFmtId="0" fontId="9" fillId="6" borderId="7" xfId="0" applyFont="1" applyFill="1" applyBorder="1" applyAlignment="1">
      <alignment horizontal="left" vertical="center" wrapText="1"/>
    </xf>
    <xf numFmtId="0" fontId="32" fillId="6" borderId="0" xfId="0" applyFont="1" applyFill="1"/>
    <xf numFmtId="16" fontId="25" fillId="6" borderId="3" xfId="0" quotePrefix="1" applyNumberFormat="1" applyFont="1" applyFill="1" applyBorder="1" applyAlignment="1">
      <alignment horizontal="left" vertical="center"/>
    </xf>
    <xf numFmtId="16" fontId="10" fillId="6" borderId="3" xfId="0" quotePrefix="1" applyNumberFormat="1" applyFont="1" applyFill="1" applyBorder="1" applyAlignment="1">
      <alignment horizontal="left" vertical="center"/>
    </xf>
    <xf numFmtId="3" fontId="6" fillId="6" borderId="3" xfId="0" applyNumberFormat="1" applyFont="1" applyFill="1" applyBorder="1" applyAlignment="1">
      <alignment horizontal="right"/>
    </xf>
    <xf numFmtId="167" fontId="3" fillId="2" borderId="3" xfId="0" applyNumberFormat="1" applyFont="1" applyFill="1" applyBorder="1" applyAlignment="1">
      <alignment horizontal="right"/>
    </xf>
    <xf numFmtId="167" fontId="6" fillId="2" borderId="3" xfId="0" applyNumberFormat="1" applyFont="1" applyFill="1" applyBorder="1" applyAlignment="1">
      <alignment horizontal="right"/>
    </xf>
    <xf numFmtId="0" fontId="30" fillId="0" borderId="8" xfId="0" applyFont="1" applyBorder="1" applyAlignment="1">
      <alignment horizontal="center"/>
    </xf>
    <xf numFmtId="14" fontId="30" fillId="0" borderId="8" xfId="0" applyNumberFormat="1" applyFont="1" applyBorder="1" applyAlignment="1">
      <alignment horizontal="center"/>
    </xf>
    <xf numFmtId="0" fontId="30" fillId="0" borderId="3" xfId="0" applyFont="1" applyBorder="1" applyAlignment="1">
      <alignment horizontal="center"/>
    </xf>
    <xf numFmtId="0" fontId="33" fillId="0" borderId="0" xfId="0" applyFont="1"/>
    <xf numFmtId="168" fontId="6" fillId="4" borderId="1" xfId="0" quotePrefix="1" applyNumberFormat="1" applyFont="1" applyFill="1" applyBorder="1" applyAlignment="1">
      <alignment horizontal="right"/>
    </xf>
    <xf numFmtId="168" fontId="6" fillId="3" borderId="1" xfId="0" quotePrefix="1" applyNumberFormat="1" applyFont="1" applyFill="1" applyBorder="1" applyAlignment="1">
      <alignment horizontal="right"/>
    </xf>
    <xf numFmtId="168" fontId="0" fillId="0" borderId="0" xfId="0" applyNumberFormat="1"/>
    <xf numFmtId="0" fontId="3" fillId="2" borderId="1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  <xf numFmtId="4" fontId="3" fillId="2" borderId="3" xfId="0" applyNumberFormat="1" applyFont="1" applyFill="1" applyBorder="1" applyAlignment="1">
      <alignment horizontal="right"/>
    </xf>
    <xf numFmtId="4" fontId="6" fillId="2" borderId="3" xfId="0" applyNumberFormat="1" applyFont="1" applyFill="1" applyBorder="1" applyAlignment="1">
      <alignment horizontal="right"/>
    </xf>
    <xf numFmtId="0" fontId="10" fillId="6" borderId="3" xfId="0" applyFont="1" applyFill="1" applyBorder="1" applyAlignment="1">
      <alignment horizontal="left" vertical="center" wrapText="1"/>
    </xf>
    <xf numFmtId="49" fontId="22" fillId="6" borderId="3" xfId="4" applyNumberFormat="1" applyFont="1" applyFill="1" applyBorder="1" applyAlignment="1" applyProtection="1">
      <alignment horizontal="left" vertical="top" wrapText="1"/>
      <protection hidden="1"/>
    </xf>
    <xf numFmtId="3" fontId="3" fillId="6" borderId="3" xfId="0" applyNumberFormat="1" applyFont="1" applyFill="1" applyBorder="1" applyAlignment="1">
      <alignment horizontal="right"/>
    </xf>
    <xf numFmtId="14" fontId="10" fillId="6" borderId="3" xfId="0" applyNumberFormat="1" applyFont="1" applyFill="1" applyBorder="1" applyAlignment="1">
      <alignment horizontal="left" vertical="center" wrapText="1"/>
    </xf>
    <xf numFmtId="0" fontId="10" fillId="6" borderId="3" xfId="0" quotePrefix="1" applyFont="1" applyFill="1" applyBorder="1" applyAlignment="1">
      <alignment horizontal="left" vertical="center"/>
    </xf>
    <xf numFmtId="0" fontId="9" fillId="6" borderId="3" xfId="0" applyFont="1" applyFill="1" applyBorder="1" applyAlignment="1">
      <alignment horizontal="left" vertical="center" wrapText="1"/>
    </xf>
    <xf numFmtId="0" fontId="25" fillId="6" borderId="3" xfId="0" quotePrefix="1" applyFont="1" applyFill="1" applyBorder="1" applyAlignment="1">
      <alignment horizontal="left" vertical="center"/>
    </xf>
    <xf numFmtId="0" fontId="0" fillId="6" borderId="3" xfId="0" applyFill="1" applyBorder="1"/>
    <xf numFmtId="0" fontId="0" fillId="12" borderId="0" xfId="0" applyFill="1"/>
    <xf numFmtId="0" fontId="24" fillId="12" borderId="0" xfId="0" applyFont="1" applyFill="1"/>
    <xf numFmtId="3" fontId="34" fillId="12" borderId="0" xfId="0" applyNumberFormat="1" applyFont="1" applyFill="1"/>
    <xf numFmtId="3" fontId="18" fillId="12" borderId="0" xfId="0" applyNumberFormat="1" applyFont="1" applyFill="1"/>
    <xf numFmtId="0" fontId="11" fillId="6" borderId="3" xfId="0" quotePrefix="1" applyFont="1" applyFill="1" applyBorder="1" applyAlignment="1">
      <alignment horizontal="left" vertical="center"/>
    </xf>
    <xf numFmtId="0" fontId="10" fillId="6" borderId="3" xfId="0" quotePrefix="1" applyFont="1" applyFill="1" applyBorder="1" applyAlignment="1">
      <alignment horizontal="left" vertical="center" wrapText="1"/>
    </xf>
    <xf numFmtId="3" fontId="3" fillId="12" borderId="3" xfId="0" applyNumberFormat="1" applyFont="1" applyFill="1" applyBorder="1" applyAlignment="1">
      <alignment horizontal="right"/>
    </xf>
    <xf numFmtId="0" fontId="9" fillId="12" borderId="3" xfId="0" applyFont="1" applyFill="1" applyBorder="1" applyAlignment="1">
      <alignment horizontal="left" vertical="center" wrapText="1"/>
    </xf>
    <xf numFmtId="0" fontId="10" fillId="12" borderId="3" xfId="0" quotePrefix="1" applyFont="1" applyFill="1" applyBorder="1" applyAlignment="1">
      <alignment horizontal="left" vertical="center"/>
    </xf>
    <xf numFmtId="3" fontId="6" fillId="12" borderId="3" xfId="0" applyNumberFormat="1" applyFont="1" applyFill="1" applyBorder="1" applyAlignment="1">
      <alignment horizontal="right"/>
    </xf>
    <xf numFmtId="0" fontId="17" fillId="6" borderId="0" xfId="0" applyFont="1" applyFill="1"/>
    <xf numFmtId="0" fontId="11" fillId="14" borderId="3" xfId="0" applyFont="1" applyFill="1" applyBorder="1" applyAlignment="1">
      <alignment horizontal="left" vertical="center" wrapText="1"/>
    </xf>
    <xf numFmtId="0" fontId="9" fillId="14" borderId="3" xfId="0" applyFont="1" applyFill="1" applyBorder="1" applyAlignment="1">
      <alignment horizontal="left" vertical="center" wrapText="1"/>
    </xf>
    <xf numFmtId="0" fontId="9" fillId="14" borderId="3" xfId="0" applyFont="1" applyFill="1" applyBorder="1" applyAlignment="1">
      <alignment vertical="center" wrapText="1"/>
    </xf>
    <xf numFmtId="3" fontId="6" fillId="14" borderId="3" xfId="0" applyNumberFormat="1" applyFont="1" applyFill="1" applyBorder="1" applyAlignment="1">
      <alignment horizontal="right"/>
    </xf>
    <xf numFmtId="3" fontId="3" fillId="14" borderId="3" xfId="0" applyNumberFormat="1" applyFont="1" applyFill="1" applyBorder="1" applyAlignment="1">
      <alignment horizontal="right"/>
    </xf>
    <xf numFmtId="167" fontId="3" fillId="2" borderId="3" xfId="0" applyNumberFormat="1" applyFont="1" applyFill="1" applyBorder="1"/>
    <xf numFmtId="0" fontId="3" fillId="14" borderId="4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left" vertical="center" wrapText="1" indent="1"/>
    </xf>
    <xf numFmtId="0" fontId="3" fillId="6" borderId="2" xfId="0" applyFont="1" applyFill="1" applyBorder="1" applyAlignment="1">
      <alignment horizontal="left" vertical="center" wrapText="1" indent="1"/>
    </xf>
    <xf numFmtId="0" fontId="3" fillId="6" borderId="4" xfId="0" applyFont="1" applyFill="1" applyBorder="1" applyAlignment="1">
      <alignment horizontal="left" vertical="center" wrapText="1" indent="1"/>
    </xf>
    <xf numFmtId="0" fontId="3" fillId="6" borderId="4" xfId="0" applyFont="1" applyFill="1" applyBorder="1" applyAlignment="1">
      <alignment horizontal="left" vertical="center" wrapText="1"/>
    </xf>
    <xf numFmtId="0" fontId="3" fillId="14" borderId="1" xfId="0" applyFont="1" applyFill="1" applyBorder="1" applyAlignment="1">
      <alignment horizontal="left" vertical="center" wrapText="1"/>
    </xf>
    <xf numFmtId="0" fontId="6" fillId="14" borderId="2" xfId="0" applyFont="1" applyFill="1" applyBorder="1" applyAlignment="1">
      <alignment horizontal="left" vertical="center" wrapText="1"/>
    </xf>
    <xf numFmtId="0" fontId="6" fillId="14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12" borderId="4" xfId="0" applyFont="1" applyFill="1" applyBorder="1" applyAlignment="1">
      <alignment horizontal="left" vertical="center" wrapText="1"/>
    </xf>
    <xf numFmtId="0" fontId="3" fillId="12" borderId="3" xfId="0" applyFont="1" applyFill="1" applyBorder="1" applyAlignment="1">
      <alignment horizontal="left" vertical="center" wrapText="1"/>
    </xf>
    <xf numFmtId="0" fontId="15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" xfId="0" quotePrefix="1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3" borderId="1" xfId="0" quotePrefix="1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center" wrapText="1"/>
    </xf>
    <xf numFmtId="0" fontId="11" fillId="0" borderId="1" xfId="0" quotePrefix="1" applyFont="1" applyBorder="1" applyAlignment="1">
      <alignment horizontal="left" vertical="center"/>
    </xf>
    <xf numFmtId="0" fontId="9" fillId="0" borderId="2" xfId="0" applyFont="1" applyBorder="1" applyAlignment="1">
      <alignment vertical="center"/>
    </xf>
    <xf numFmtId="0" fontId="1" fillId="0" borderId="0" xfId="0" applyFont="1" applyAlignment="1">
      <alignment horizontal="left"/>
    </xf>
    <xf numFmtId="0" fontId="12" fillId="0" borderId="0" xfId="0" applyFont="1" applyAlignment="1">
      <alignment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13" fillId="0" borderId="0" xfId="0" applyFont="1" applyAlignment="1">
      <alignment vertical="center" wrapText="1"/>
    </xf>
    <xf numFmtId="0" fontId="17" fillId="6" borderId="3" xfId="0" applyFont="1" applyFill="1" applyBorder="1" applyAlignment="1">
      <alignment horizontal="center"/>
    </xf>
    <xf numFmtId="0" fontId="17" fillId="6" borderId="1" xfId="0" applyFont="1" applyFill="1" applyBorder="1" applyAlignment="1">
      <alignment horizontal="center"/>
    </xf>
    <xf numFmtId="0" fontId="31" fillId="6" borderId="4" xfId="0" applyFont="1" applyFill="1" applyBorder="1" applyAlignment="1">
      <alignment horizontal="center"/>
    </xf>
    <xf numFmtId="0" fontId="30" fillId="6" borderId="1" xfId="0" applyFont="1" applyFill="1" applyBorder="1" applyAlignment="1">
      <alignment horizontal="center"/>
    </xf>
    <xf numFmtId="0" fontId="30" fillId="6" borderId="9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left" vertical="center" wrapText="1"/>
    </xf>
    <xf numFmtId="0" fontId="19" fillId="2" borderId="2" xfId="0" applyFont="1" applyFill="1" applyBorder="1" applyAlignment="1">
      <alignment horizontal="left" vertical="center" wrapText="1"/>
    </xf>
    <xf numFmtId="0" fontId="19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  <xf numFmtId="0" fontId="26" fillId="6" borderId="1" xfId="0" applyFont="1" applyFill="1" applyBorder="1" applyAlignment="1">
      <alignment horizontal="left" vertical="center" wrapText="1"/>
    </xf>
    <xf numFmtId="0" fontId="26" fillId="6" borderId="2" xfId="0" applyFont="1" applyFill="1" applyBorder="1" applyAlignment="1">
      <alignment horizontal="left" vertical="center" wrapText="1"/>
    </xf>
    <xf numFmtId="0" fontId="26" fillId="6" borderId="4" xfId="0" applyFont="1" applyFill="1" applyBorder="1" applyAlignment="1">
      <alignment horizontal="left" vertical="center" wrapText="1"/>
    </xf>
    <xf numFmtId="0" fontId="28" fillId="6" borderId="1" xfId="0" applyFont="1" applyFill="1" applyBorder="1" applyAlignment="1">
      <alignment horizontal="center" vertical="center" wrapText="1"/>
    </xf>
    <xf numFmtId="0" fontId="26" fillId="6" borderId="2" xfId="0" applyFont="1" applyFill="1" applyBorder="1" applyAlignment="1">
      <alignment horizontal="center" vertical="center" wrapText="1"/>
    </xf>
    <xf numFmtId="0" fontId="26" fillId="6" borderId="4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28" fillId="12" borderId="1" xfId="0" applyFont="1" applyFill="1" applyBorder="1" applyAlignment="1">
      <alignment horizontal="center" vertical="center" wrapText="1"/>
    </xf>
    <xf numFmtId="0" fontId="26" fillId="12" borderId="2" xfId="0" applyFont="1" applyFill="1" applyBorder="1" applyAlignment="1">
      <alignment horizontal="center" vertical="center" wrapText="1"/>
    </xf>
    <xf numFmtId="0" fontId="26" fillId="12" borderId="4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left" vertical="center" wrapText="1" indent="1"/>
    </xf>
    <xf numFmtId="0" fontId="3" fillId="6" borderId="2" xfId="0" applyFont="1" applyFill="1" applyBorder="1" applyAlignment="1">
      <alignment horizontal="left" vertical="center" wrapText="1" indent="1"/>
    </xf>
    <xf numFmtId="0" fontId="3" fillId="6" borderId="4" xfId="0" applyFont="1" applyFill="1" applyBorder="1" applyAlignment="1">
      <alignment horizontal="left" vertical="center" wrapText="1" inden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6" fillId="6" borderId="2" xfId="0" applyFont="1" applyFill="1" applyBorder="1" applyAlignment="1">
      <alignment horizontal="left" vertical="center" wrapText="1"/>
    </xf>
    <xf numFmtId="0" fontId="6" fillId="6" borderId="4" xfId="0" applyFont="1" applyFill="1" applyBorder="1" applyAlignment="1">
      <alignment horizontal="left" vertical="center" wrapText="1"/>
    </xf>
    <xf numFmtId="1" fontId="19" fillId="2" borderId="1" xfId="0" applyNumberFormat="1" applyFont="1" applyFill="1" applyBorder="1" applyAlignment="1">
      <alignment horizontal="left" vertical="center" wrapText="1"/>
    </xf>
    <xf numFmtId="1" fontId="19" fillId="2" borderId="2" xfId="0" applyNumberFormat="1" applyFont="1" applyFill="1" applyBorder="1" applyAlignment="1">
      <alignment horizontal="left" vertical="center" wrapText="1"/>
    </xf>
    <xf numFmtId="1" fontId="19" fillId="2" borderId="4" xfId="0" applyNumberFormat="1" applyFont="1" applyFill="1" applyBorder="1" applyAlignment="1">
      <alignment horizontal="left" vertical="center" wrapText="1"/>
    </xf>
    <xf numFmtId="0" fontId="6" fillId="14" borderId="1" xfId="0" applyFont="1" applyFill="1" applyBorder="1" applyAlignment="1">
      <alignment horizontal="left" vertical="center" wrapText="1" indent="1"/>
    </xf>
    <xf numFmtId="0" fontId="6" fillId="14" borderId="2" xfId="0" applyFont="1" applyFill="1" applyBorder="1" applyAlignment="1">
      <alignment horizontal="left" vertical="center" wrapText="1" indent="1"/>
    </xf>
    <xf numFmtId="0" fontId="6" fillId="14" borderId="4" xfId="0" applyFont="1" applyFill="1" applyBorder="1" applyAlignment="1">
      <alignment horizontal="left" vertical="center" wrapText="1" indent="1"/>
    </xf>
    <xf numFmtId="0" fontId="3" fillId="12" borderId="1" xfId="0" applyFont="1" applyFill="1" applyBorder="1" applyAlignment="1">
      <alignment horizontal="left" vertical="center" wrapText="1" indent="1"/>
    </xf>
    <xf numFmtId="0" fontId="3" fillId="12" borderId="2" xfId="0" applyFont="1" applyFill="1" applyBorder="1" applyAlignment="1">
      <alignment horizontal="left" vertical="center" wrapText="1" indent="1"/>
    </xf>
    <xf numFmtId="0" fontId="3" fillId="12" borderId="4" xfId="0" applyFont="1" applyFill="1" applyBorder="1" applyAlignment="1">
      <alignment horizontal="left" vertical="center" wrapText="1" indent="1"/>
    </xf>
    <xf numFmtId="0" fontId="0" fillId="0" borderId="0" xfId="0" applyAlignment="1">
      <alignment horizontal="center"/>
    </xf>
  </cellXfs>
  <cellStyles count="5">
    <cellStyle name="Normal_Podaci" xfId="2" xr:uid="{3EB0C099-64C8-4256-9B7C-1965390DE2F9}"/>
    <cellStyle name="Normalno" xfId="0" builtinId="0"/>
    <cellStyle name="Normalno 2" xfId="1" xr:uid="{2219589C-BA0A-472F-9BD5-A9376B584775}"/>
    <cellStyle name="Normalno 3" xfId="4" xr:uid="{8539D62D-FD61-4F9D-A412-CA50798F560F}"/>
    <cellStyle name="Obično_GFI-POD ver. 1.0.5" xfId="3" xr:uid="{1475B069-C449-43B0-8512-DB3B9D1D2693}"/>
  </cellStyles>
  <dxfs count="0"/>
  <tableStyles count="0" defaultTableStyle="TableStyleMedium2" defaultPivotStyle="PivotStyleLight16"/>
  <colors>
    <mruColors>
      <color rgb="FF33CCFF"/>
      <color rgb="FF3399FF"/>
      <color rgb="FFCC99FF"/>
      <color rgb="FFFFCC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0"/>
  <sheetViews>
    <sheetView topLeftCell="A4" workbookViewId="0">
      <selection activeCell="F30" sqref="F30"/>
    </sheetView>
  </sheetViews>
  <sheetFormatPr defaultRowHeight="15" x14ac:dyDescent="0.25"/>
  <cols>
    <col min="5" max="5" width="17.42578125" customWidth="1"/>
    <col min="6" max="7" width="20.7109375" customWidth="1"/>
    <col min="8" max="8" width="20.5703125" customWidth="1"/>
    <col min="9" max="9" width="21.140625" hidden="1" customWidth="1"/>
    <col min="10" max="10" width="24.42578125" hidden="1" customWidth="1"/>
  </cols>
  <sheetData>
    <row r="1" spans="1:10" x14ac:dyDescent="0.25">
      <c r="A1" s="181" t="s">
        <v>134</v>
      </c>
      <c r="B1" s="181"/>
      <c r="C1" s="181"/>
      <c r="D1" s="181"/>
      <c r="E1" s="181"/>
    </row>
    <row r="2" spans="1:10" x14ac:dyDescent="0.25">
      <c r="A2" s="84" t="s">
        <v>136</v>
      </c>
      <c r="B2" s="84"/>
      <c r="C2" s="84"/>
      <c r="D2" s="84"/>
      <c r="E2" s="84"/>
    </row>
    <row r="3" spans="1:10" x14ac:dyDescent="0.25">
      <c r="A3" s="181" t="s">
        <v>135</v>
      </c>
      <c r="B3" s="181"/>
      <c r="C3" s="181"/>
      <c r="D3" s="60"/>
      <c r="E3" s="60"/>
    </row>
    <row r="4" spans="1:10" ht="21.75" customHeight="1" x14ac:dyDescent="0.25">
      <c r="A4" s="84" t="s">
        <v>173</v>
      </c>
      <c r="B4" s="84"/>
      <c r="C4" s="84"/>
      <c r="D4" s="60"/>
      <c r="E4" s="60"/>
    </row>
    <row r="5" spans="1:10" ht="42" customHeight="1" x14ac:dyDescent="0.25">
      <c r="A5" s="164" t="s">
        <v>137</v>
      </c>
      <c r="B5" s="164"/>
      <c r="C5" s="164"/>
      <c r="D5" s="164"/>
      <c r="E5" s="164"/>
      <c r="F5" s="164"/>
      <c r="G5" s="164"/>
      <c r="H5" s="164"/>
      <c r="I5" s="164"/>
      <c r="J5" s="164"/>
    </row>
    <row r="6" spans="1:10" ht="18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 ht="15.75" x14ac:dyDescent="0.25">
      <c r="A7" s="164" t="s">
        <v>32</v>
      </c>
      <c r="B7" s="164"/>
      <c r="C7" s="164"/>
      <c r="D7" s="164"/>
      <c r="E7" s="164"/>
      <c r="F7" s="164"/>
      <c r="G7" s="164"/>
      <c r="H7" s="164"/>
      <c r="I7" s="182"/>
      <c r="J7" s="182"/>
    </row>
    <row r="8" spans="1:10" ht="18" x14ac:dyDescent="0.25">
      <c r="A8" s="5"/>
      <c r="B8" s="5"/>
      <c r="C8" s="5"/>
      <c r="D8" s="5"/>
      <c r="E8" s="5"/>
      <c r="F8" s="5"/>
      <c r="G8" s="5"/>
      <c r="H8" s="5"/>
      <c r="I8" s="6"/>
      <c r="J8" s="6"/>
    </row>
    <row r="9" spans="1:10" ht="18" customHeight="1" x14ac:dyDescent="0.25">
      <c r="A9" s="164" t="s">
        <v>42</v>
      </c>
      <c r="B9" s="165"/>
      <c r="C9" s="165"/>
      <c r="D9" s="165"/>
      <c r="E9" s="165"/>
      <c r="F9" s="165"/>
      <c r="G9" s="165"/>
      <c r="H9" s="165"/>
      <c r="I9" s="165"/>
      <c r="J9" s="165"/>
    </row>
    <row r="10" spans="1:10" ht="18" x14ac:dyDescent="0.25">
      <c r="A10" s="1"/>
      <c r="B10" s="2"/>
      <c r="C10" s="2"/>
      <c r="D10" s="2"/>
      <c r="E10" s="7"/>
      <c r="F10" s="8"/>
      <c r="G10" s="8"/>
      <c r="H10" s="8"/>
      <c r="I10" s="8"/>
      <c r="J10" s="35" t="s">
        <v>45</v>
      </c>
    </row>
    <row r="11" spans="1:10" ht="78" customHeight="1" x14ac:dyDescent="0.25">
      <c r="A11" s="29"/>
      <c r="B11" s="30"/>
      <c r="C11" s="30"/>
      <c r="D11" s="31"/>
      <c r="E11" s="32"/>
      <c r="F11" s="4" t="s">
        <v>48</v>
      </c>
      <c r="G11" s="4" t="s">
        <v>138</v>
      </c>
      <c r="H11" s="4" t="s">
        <v>139</v>
      </c>
      <c r="I11" s="4" t="s">
        <v>49</v>
      </c>
      <c r="J11" s="4" t="s">
        <v>50</v>
      </c>
    </row>
    <row r="12" spans="1:10" x14ac:dyDescent="0.25">
      <c r="A12" s="183" t="s">
        <v>0</v>
      </c>
      <c r="B12" s="178"/>
      <c r="C12" s="178"/>
      <c r="D12" s="178"/>
      <c r="E12" s="184"/>
      <c r="F12" s="33">
        <f>F13+F14</f>
        <v>1317880</v>
      </c>
      <c r="G12" s="33">
        <f>G13+G14</f>
        <v>1452963</v>
      </c>
      <c r="H12" s="33">
        <f t="shared" ref="H12" si="0">H13+H14</f>
        <v>1452483.91</v>
      </c>
      <c r="I12" s="38">
        <f>I13+I14</f>
        <v>1372426</v>
      </c>
      <c r="J12" s="38">
        <f>J13+J14</f>
        <v>1377805</v>
      </c>
    </row>
    <row r="13" spans="1:10" x14ac:dyDescent="0.25">
      <c r="A13" s="174" t="s">
        <v>1</v>
      </c>
      <c r="B13" s="167"/>
      <c r="C13" s="167"/>
      <c r="D13" s="167"/>
      <c r="E13" s="180"/>
      <c r="F13" s="34">
        <v>1317800</v>
      </c>
      <c r="G13" s="34">
        <v>1452883</v>
      </c>
      <c r="H13" s="34">
        <v>1452403.91</v>
      </c>
      <c r="I13" s="39">
        <v>1372346</v>
      </c>
      <c r="J13" s="39">
        <v>1377725</v>
      </c>
    </row>
    <row r="14" spans="1:10" x14ac:dyDescent="0.25">
      <c r="A14" s="179" t="s">
        <v>2</v>
      </c>
      <c r="B14" s="180"/>
      <c r="C14" s="180"/>
      <c r="D14" s="180"/>
      <c r="E14" s="180"/>
      <c r="F14" s="34">
        <v>80</v>
      </c>
      <c r="G14" s="34">
        <v>80</v>
      </c>
      <c r="H14" s="34">
        <v>80</v>
      </c>
      <c r="I14" s="39">
        <v>80</v>
      </c>
      <c r="J14" s="39">
        <v>80</v>
      </c>
    </row>
    <row r="15" spans="1:10" x14ac:dyDescent="0.25">
      <c r="A15" s="36" t="s">
        <v>3</v>
      </c>
      <c r="B15" s="37"/>
      <c r="C15" s="37"/>
      <c r="D15" s="37"/>
      <c r="E15" s="37"/>
      <c r="F15" s="33">
        <f t="shared" ref="F15:H15" si="1">F16+F17</f>
        <v>1318280</v>
      </c>
      <c r="G15" s="33">
        <f t="shared" si="1"/>
        <v>1452884</v>
      </c>
      <c r="H15" s="33">
        <f t="shared" si="1"/>
        <v>1452884</v>
      </c>
      <c r="I15" s="38">
        <f t="shared" ref="I15" si="2">I16+I17</f>
        <v>1372824</v>
      </c>
      <c r="J15" s="38">
        <f t="shared" ref="J15" si="3">J16+J17</f>
        <v>1378203</v>
      </c>
    </row>
    <row r="16" spans="1:10" x14ac:dyDescent="0.25">
      <c r="A16" s="166" t="s">
        <v>4</v>
      </c>
      <c r="B16" s="167"/>
      <c r="C16" s="167"/>
      <c r="D16" s="167"/>
      <c r="E16" s="167"/>
      <c r="F16" s="34">
        <v>1315280</v>
      </c>
      <c r="G16" s="34">
        <v>1363635</v>
      </c>
      <c r="H16" s="34">
        <v>1363635</v>
      </c>
      <c r="I16" s="39">
        <v>1316735</v>
      </c>
      <c r="J16" s="58">
        <v>1322114</v>
      </c>
    </row>
    <row r="17" spans="1:10" x14ac:dyDescent="0.25">
      <c r="A17" s="179" t="s">
        <v>5</v>
      </c>
      <c r="B17" s="180"/>
      <c r="C17" s="180"/>
      <c r="D17" s="180"/>
      <c r="E17" s="180"/>
      <c r="F17" s="34">
        <v>3000</v>
      </c>
      <c r="G17" s="34">
        <v>89249</v>
      </c>
      <c r="H17" s="34">
        <v>89249</v>
      </c>
      <c r="I17" s="39">
        <v>56089</v>
      </c>
      <c r="J17" s="58">
        <v>56089</v>
      </c>
    </row>
    <row r="18" spans="1:10" x14ac:dyDescent="0.25">
      <c r="A18" s="177" t="s">
        <v>6</v>
      </c>
      <c r="B18" s="178"/>
      <c r="C18" s="178"/>
      <c r="D18" s="178"/>
      <c r="E18" s="178"/>
      <c r="F18" s="89">
        <f>F12-F15</f>
        <v>-400</v>
      </c>
      <c r="G18" s="89">
        <v>0</v>
      </c>
      <c r="H18" s="89">
        <f>H12-H15</f>
        <v>-400.09000000008382</v>
      </c>
      <c r="I18" s="59">
        <f>I12-I15</f>
        <v>-398</v>
      </c>
      <c r="J18" s="59">
        <v>398</v>
      </c>
    </row>
    <row r="19" spans="1:10" ht="18" x14ac:dyDescent="0.25">
      <c r="A19" s="5"/>
      <c r="B19" s="9"/>
      <c r="C19" s="9"/>
      <c r="D19" s="9"/>
      <c r="E19" s="9"/>
      <c r="F19" s="3"/>
      <c r="G19" s="3"/>
      <c r="H19" s="3"/>
      <c r="I19" s="3"/>
      <c r="J19" s="3"/>
    </row>
    <row r="20" spans="1:10" ht="18" customHeight="1" x14ac:dyDescent="0.25">
      <c r="A20" s="164" t="s">
        <v>43</v>
      </c>
      <c r="B20" s="165"/>
      <c r="C20" s="165"/>
      <c r="D20" s="165"/>
      <c r="E20" s="165"/>
      <c r="F20" s="165"/>
      <c r="G20" s="165"/>
      <c r="H20" s="165"/>
      <c r="I20" s="165"/>
      <c r="J20" s="165"/>
    </row>
    <row r="21" spans="1:10" ht="18" x14ac:dyDescent="0.25">
      <c r="A21" s="5"/>
      <c r="B21" s="9"/>
      <c r="C21" s="9"/>
      <c r="D21" s="9"/>
      <c r="E21" s="9"/>
      <c r="F21" s="3"/>
      <c r="G21" s="3"/>
      <c r="H21" s="3"/>
      <c r="I21" s="3"/>
      <c r="J21" s="3"/>
    </row>
    <row r="22" spans="1:10" ht="79.5" customHeight="1" x14ac:dyDescent="0.25">
      <c r="A22" s="29"/>
      <c r="B22" s="30"/>
      <c r="C22" s="30"/>
      <c r="D22" s="31"/>
      <c r="E22" s="32"/>
      <c r="F22" s="4" t="s">
        <v>48</v>
      </c>
      <c r="G22" s="4" t="s">
        <v>138</v>
      </c>
      <c r="H22" s="4" t="s">
        <v>139</v>
      </c>
      <c r="I22" s="4" t="s">
        <v>49</v>
      </c>
      <c r="J22" s="4" t="s">
        <v>50</v>
      </c>
    </row>
    <row r="23" spans="1:10" ht="15.75" customHeight="1" x14ac:dyDescent="0.25">
      <c r="A23" s="174" t="s">
        <v>8</v>
      </c>
      <c r="B23" s="175"/>
      <c r="C23" s="175"/>
      <c r="D23" s="175"/>
      <c r="E23" s="176"/>
      <c r="F23" s="34"/>
      <c r="G23" s="34"/>
      <c r="H23" s="34"/>
      <c r="I23" s="34"/>
      <c r="J23" s="34"/>
    </row>
    <row r="24" spans="1:10" x14ac:dyDescent="0.25">
      <c r="A24" s="174" t="s">
        <v>9</v>
      </c>
      <c r="B24" s="167"/>
      <c r="C24" s="167"/>
      <c r="D24" s="167"/>
      <c r="E24" s="167"/>
      <c r="F24" s="34"/>
      <c r="G24" s="34">
        <v>0</v>
      </c>
      <c r="H24" s="34">
        <v>0</v>
      </c>
      <c r="I24" s="34"/>
      <c r="J24" s="34"/>
    </row>
    <row r="25" spans="1:10" x14ac:dyDescent="0.25">
      <c r="A25" s="177" t="s">
        <v>10</v>
      </c>
      <c r="B25" s="178"/>
      <c r="C25" s="178"/>
      <c r="D25" s="178"/>
      <c r="E25" s="178"/>
      <c r="F25" s="33">
        <v>0</v>
      </c>
      <c r="G25" s="33">
        <v>0</v>
      </c>
      <c r="H25" s="33">
        <v>0</v>
      </c>
      <c r="I25" s="33">
        <v>0</v>
      </c>
      <c r="J25" s="33">
        <v>0</v>
      </c>
    </row>
    <row r="26" spans="1:10" ht="18" x14ac:dyDescent="0.25">
      <c r="A26" s="23"/>
      <c r="B26" s="9"/>
      <c r="C26" s="9"/>
      <c r="D26" s="9"/>
      <c r="E26" s="9"/>
      <c r="F26" s="3"/>
      <c r="G26" s="3"/>
      <c r="H26" s="3"/>
      <c r="I26" s="3"/>
      <c r="J26" s="3"/>
    </row>
    <row r="27" spans="1:10" ht="18" customHeight="1" x14ac:dyDescent="0.25">
      <c r="A27" s="164" t="s">
        <v>58</v>
      </c>
      <c r="B27" s="165"/>
      <c r="C27" s="165"/>
      <c r="D27" s="165"/>
      <c r="E27" s="165"/>
      <c r="F27" s="165"/>
      <c r="G27" s="165"/>
      <c r="H27" s="165"/>
      <c r="I27" s="165"/>
      <c r="J27" s="165"/>
    </row>
    <row r="28" spans="1:10" ht="18" x14ac:dyDescent="0.25">
      <c r="A28" s="23"/>
      <c r="B28" s="9"/>
      <c r="C28" s="9"/>
      <c r="D28" s="9"/>
      <c r="E28" s="9"/>
      <c r="F28" s="3"/>
      <c r="G28" s="3"/>
      <c r="H28" s="3"/>
      <c r="I28" s="3"/>
      <c r="J28" s="3"/>
    </row>
    <row r="29" spans="1:10" ht="25.5" x14ac:dyDescent="0.25">
      <c r="A29" s="29"/>
      <c r="B29" s="30"/>
      <c r="C29" s="30"/>
      <c r="D29" s="31"/>
      <c r="E29" s="32"/>
      <c r="F29" s="4" t="s">
        <v>48</v>
      </c>
      <c r="G29" s="4"/>
      <c r="H29" s="4"/>
      <c r="I29" s="4" t="s">
        <v>49</v>
      </c>
      <c r="J29" s="4" t="s">
        <v>50</v>
      </c>
    </row>
    <row r="30" spans="1:10" ht="24.75" customHeight="1" x14ac:dyDescent="0.25">
      <c r="A30" s="168" t="s">
        <v>44</v>
      </c>
      <c r="B30" s="169"/>
      <c r="C30" s="169"/>
      <c r="D30" s="169"/>
      <c r="E30" s="170"/>
      <c r="F30" s="118">
        <v>400</v>
      </c>
      <c r="G30" s="118"/>
      <c r="H30" s="49"/>
      <c r="I30" s="49">
        <v>398</v>
      </c>
      <c r="J30" s="50">
        <v>398</v>
      </c>
    </row>
    <row r="31" spans="1:10" ht="30" customHeight="1" x14ac:dyDescent="0.25">
      <c r="A31" s="171" t="s">
        <v>7</v>
      </c>
      <c r="B31" s="172"/>
      <c r="C31" s="172"/>
      <c r="D31" s="172"/>
      <c r="E31" s="173"/>
      <c r="F31" s="119"/>
      <c r="G31" s="119">
        <v>4017.35</v>
      </c>
      <c r="H31" s="51"/>
      <c r="I31" s="51"/>
      <c r="J31" s="48"/>
    </row>
    <row r="32" spans="1:10" x14ac:dyDescent="0.25">
      <c r="F32" s="120"/>
      <c r="G32" s="120"/>
      <c r="H32" s="52"/>
      <c r="I32" s="52"/>
      <c r="J32" s="52"/>
    </row>
    <row r="33" spans="1:10" x14ac:dyDescent="0.25">
      <c r="F33" s="120"/>
      <c r="G33" s="120"/>
      <c r="H33" s="52"/>
      <c r="I33" s="52">
        <v>398</v>
      </c>
      <c r="J33" s="52">
        <v>398</v>
      </c>
    </row>
    <row r="34" spans="1:10" x14ac:dyDescent="0.25">
      <c r="A34" s="166" t="s">
        <v>11</v>
      </c>
      <c r="B34" s="167"/>
      <c r="C34" s="167"/>
      <c r="D34" s="167"/>
      <c r="E34" s="167"/>
      <c r="F34" s="34">
        <v>0</v>
      </c>
      <c r="G34" s="34"/>
      <c r="H34" s="34"/>
      <c r="I34" s="34">
        <v>0</v>
      </c>
      <c r="J34" s="34">
        <v>0</v>
      </c>
    </row>
    <row r="35" spans="1:10" ht="11.25" customHeight="1" x14ac:dyDescent="0.25">
      <c r="A35" s="18"/>
      <c r="B35" s="19"/>
      <c r="C35" s="19"/>
      <c r="D35" s="19"/>
      <c r="E35" s="19"/>
      <c r="F35" s="20"/>
      <c r="G35" s="20"/>
      <c r="H35" s="20"/>
      <c r="I35" s="20"/>
      <c r="J35" s="20"/>
    </row>
    <row r="36" spans="1:10" ht="38.25" customHeight="1" x14ac:dyDescent="0.25">
      <c r="A36" s="162" t="s">
        <v>59</v>
      </c>
      <c r="B36" s="163"/>
      <c r="C36" s="163"/>
      <c r="D36" s="163"/>
      <c r="E36" s="163"/>
      <c r="F36" s="163"/>
      <c r="G36" s="163"/>
      <c r="H36" s="163"/>
      <c r="I36" s="163"/>
      <c r="J36" s="163"/>
    </row>
    <row r="37" spans="1:10" ht="8.25" customHeight="1" x14ac:dyDescent="0.25"/>
    <row r="38" spans="1:10" x14ac:dyDescent="0.25">
      <c r="A38" s="162" t="s">
        <v>46</v>
      </c>
      <c r="B38" s="163"/>
      <c r="C38" s="163"/>
      <c r="D38" s="163"/>
      <c r="E38" s="163"/>
      <c r="F38" s="163"/>
      <c r="G38" s="163"/>
      <c r="H38" s="163"/>
      <c r="I38" s="163"/>
      <c r="J38" s="163"/>
    </row>
    <row r="39" spans="1:10" ht="20.25" customHeight="1" x14ac:dyDescent="0.25"/>
    <row r="40" spans="1:10" ht="37.5" customHeight="1" x14ac:dyDescent="0.25">
      <c r="A40" s="162" t="s">
        <v>47</v>
      </c>
      <c r="B40" s="163"/>
      <c r="C40" s="163"/>
      <c r="D40" s="163"/>
      <c r="E40" s="163"/>
      <c r="F40" s="163"/>
      <c r="G40" s="163"/>
      <c r="H40" s="163"/>
      <c r="I40" s="163"/>
      <c r="J40" s="163"/>
    </row>
  </sheetData>
  <mergeCells count="22">
    <mergeCell ref="A1:E1"/>
    <mergeCell ref="A3:C3"/>
    <mergeCell ref="A16:E16"/>
    <mergeCell ref="A9:J9"/>
    <mergeCell ref="A20:J20"/>
    <mergeCell ref="A5:J5"/>
    <mergeCell ref="A7:J7"/>
    <mergeCell ref="A12:E12"/>
    <mergeCell ref="A13:E13"/>
    <mergeCell ref="A14:E14"/>
    <mergeCell ref="A23:E23"/>
    <mergeCell ref="A24:E24"/>
    <mergeCell ref="A25:E25"/>
    <mergeCell ref="A17:E17"/>
    <mergeCell ref="A18:E18"/>
    <mergeCell ref="A40:J40"/>
    <mergeCell ref="A27:J27"/>
    <mergeCell ref="A36:J36"/>
    <mergeCell ref="A34:E34"/>
    <mergeCell ref="A38:J38"/>
    <mergeCell ref="A30:E30"/>
    <mergeCell ref="A31:E31"/>
  </mergeCells>
  <pageMargins left="0.7" right="0.7" top="0.75" bottom="0.75" header="0.3" footer="0.3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88"/>
  <sheetViews>
    <sheetView topLeftCell="A52" zoomScaleNormal="100" workbookViewId="0">
      <selection activeCell="D70" sqref="D70"/>
    </sheetView>
  </sheetViews>
  <sheetFormatPr defaultRowHeight="15" x14ac:dyDescent="0.25"/>
  <cols>
    <col min="1" max="1" width="7.42578125" bestFit="1" customWidth="1"/>
    <col min="2" max="2" width="12.28515625" customWidth="1"/>
    <col min="3" max="3" width="10.5703125" customWidth="1"/>
    <col min="4" max="4" width="33.5703125" customWidth="1"/>
    <col min="5" max="5" width="18.42578125" bestFit="1" customWidth="1"/>
    <col min="6" max="6" width="17" bestFit="1" customWidth="1"/>
    <col min="7" max="7" width="19.42578125" bestFit="1" customWidth="1"/>
  </cols>
  <sheetData>
    <row r="1" spans="1:7" ht="18" customHeight="1" x14ac:dyDescent="0.25">
      <c r="A1" s="185" t="s">
        <v>134</v>
      </c>
      <c r="B1" s="185"/>
      <c r="C1" s="185"/>
      <c r="D1" s="185"/>
    </row>
    <row r="2" spans="1:7" ht="42" customHeight="1" x14ac:dyDescent="0.25">
      <c r="A2" s="164" t="s">
        <v>160</v>
      </c>
      <c r="B2" s="164"/>
      <c r="C2" s="164"/>
      <c r="D2" s="164"/>
      <c r="E2" s="164"/>
      <c r="F2" s="164"/>
      <c r="G2" s="164"/>
    </row>
    <row r="3" spans="1:7" ht="18" customHeight="1" x14ac:dyDescent="0.25">
      <c r="A3" s="5"/>
      <c r="B3" s="5"/>
      <c r="C3" s="5"/>
      <c r="D3" s="5"/>
      <c r="E3" s="5"/>
      <c r="F3" s="5"/>
      <c r="G3" s="5"/>
    </row>
    <row r="4" spans="1:7" ht="15.75" x14ac:dyDescent="0.25">
      <c r="A4" s="164" t="s">
        <v>32</v>
      </c>
      <c r="B4" s="164"/>
      <c r="C4" s="164"/>
      <c r="D4" s="164"/>
      <c r="E4" s="164"/>
      <c r="F4" s="164"/>
      <c r="G4" s="164"/>
    </row>
    <row r="5" spans="1:7" ht="18" x14ac:dyDescent="0.25">
      <c r="A5" s="5"/>
      <c r="B5" s="5"/>
      <c r="C5" s="5"/>
      <c r="D5" s="5"/>
      <c r="E5" s="5"/>
      <c r="F5" s="5"/>
      <c r="G5" s="5"/>
    </row>
    <row r="6" spans="1:7" ht="18" customHeight="1" x14ac:dyDescent="0.25">
      <c r="A6" s="164" t="s">
        <v>13</v>
      </c>
      <c r="B6" s="165"/>
      <c r="C6" s="165"/>
      <c r="D6" s="165"/>
      <c r="E6" s="165"/>
      <c r="F6" s="165"/>
      <c r="G6" s="165"/>
    </row>
    <row r="7" spans="1:7" ht="18" x14ac:dyDescent="0.25">
      <c r="A7" s="5"/>
      <c r="B7" s="5"/>
      <c r="C7" s="5"/>
      <c r="D7" s="5"/>
      <c r="E7" s="5"/>
      <c r="F7" s="5"/>
      <c r="G7" s="5"/>
    </row>
    <row r="8" spans="1:7" ht="15.75" x14ac:dyDescent="0.25">
      <c r="A8" s="164" t="s">
        <v>1</v>
      </c>
      <c r="B8" s="186"/>
      <c r="C8" s="186"/>
      <c r="D8" s="186"/>
      <c r="E8" s="186"/>
      <c r="F8" s="186"/>
      <c r="G8" s="186"/>
    </row>
    <row r="9" spans="1:7" ht="18" x14ac:dyDescent="0.25">
      <c r="A9" s="5"/>
      <c r="B9" s="5"/>
      <c r="C9" s="5"/>
      <c r="D9" s="5"/>
      <c r="E9" s="5"/>
      <c r="F9" s="5"/>
      <c r="G9" s="5"/>
    </row>
    <row r="10" spans="1:7" ht="99.75" customHeight="1" x14ac:dyDescent="0.25">
      <c r="A10" s="22" t="s">
        <v>14</v>
      </c>
      <c r="B10" s="21" t="s">
        <v>15</v>
      </c>
      <c r="C10" s="21" t="s">
        <v>16</v>
      </c>
      <c r="D10" s="21" t="s">
        <v>12</v>
      </c>
      <c r="E10" s="22" t="s">
        <v>177</v>
      </c>
      <c r="F10" s="22" t="s">
        <v>138</v>
      </c>
      <c r="G10" s="22" t="s">
        <v>176</v>
      </c>
    </row>
    <row r="11" spans="1:7" ht="15.75" customHeight="1" x14ac:dyDescent="0.25">
      <c r="A11" s="11">
        <v>6</v>
      </c>
      <c r="B11" s="11">
        <v>6</v>
      </c>
      <c r="C11" s="11"/>
      <c r="D11" s="11" t="s">
        <v>17</v>
      </c>
      <c r="E11" s="45">
        <f>E12+E15+E17+E19+E23</f>
        <v>1317799</v>
      </c>
      <c r="F11" s="124"/>
      <c r="G11" s="125">
        <f>G12+G15+G17+G19+G23</f>
        <v>1452405</v>
      </c>
    </row>
    <row r="12" spans="1:7" ht="25.5" x14ac:dyDescent="0.25">
      <c r="A12" s="11"/>
      <c r="B12" s="11">
        <v>63</v>
      </c>
      <c r="C12" s="15"/>
      <c r="D12" s="15" t="s">
        <v>52</v>
      </c>
      <c r="E12" s="45">
        <v>1127316</v>
      </c>
      <c r="F12" s="10"/>
      <c r="G12" s="45">
        <v>1127316</v>
      </c>
    </row>
    <row r="13" spans="1:7" ht="24" x14ac:dyDescent="0.25">
      <c r="A13" s="11"/>
      <c r="B13" s="15"/>
      <c r="C13" s="126" t="s">
        <v>67</v>
      </c>
      <c r="D13" s="127" t="s">
        <v>175</v>
      </c>
      <c r="E13" s="128">
        <v>1127316</v>
      </c>
      <c r="F13" s="128"/>
      <c r="G13" s="128"/>
    </row>
    <row r="14" spans="1:7" ht="1.5" customHeight="1" x14ac:dyDescent="0.25">
      <c r="A14" s="11"/>
      <c r="B14" s="15"/>
      <c r="C14" s="42"/>
      <c r="D14" s="41" t="s">
        <v>119</v>
      </c>
      <c r="E14" s="10"/>
      <c r="F14" s="10"/>
      <c r="G14" s="10"/>
    </row>
    <row r="15" spans="1:7" x14ac:dyDescent="0.25">
      <c r="A15" s="11"/>
      <c r="B15" s="11">
        <v>64</v>
      </c>
      <c r="C15" s="40"/>
      <c r="D15" s="15" t="s">
        <v>64</v>
      </c>
      <c r="E15" s="45">
        <v>132</v>
      </c>
      <c r="F15" s="45"/>
      <c r="G15" s="45">
        <v>133</v>
      </c>
    </row>
    <row r="16" spans="1:7" x14ac:dyDescent="0.25">
      <c r="A16" s="11"/>
      <c r="B16" s="15"/>
      <c r="C16" s="129" t="s">
        <v>71</v>
      </c>
      <c r="D16" s="126" t="s">
        <v>39</v>
      </c>
      <c r="E16" s="128">
        <v>132</v>
      </c>
      <c r="F16" s="128"/>
      <c r="G16" s="128"/>
    </row>
    <row r="17" spans="1:7" x14ac:dyDescent="0.25">
      <c r="A17" s="11"/>
      <c r="B17" s="11">
        <v>65</v>
      </c>
      <c r="C17" s="15"/>
      <c r="D17" s="15" t="s">
        <v>65</v>
      </c>
      <c r="E17" s="45">
        <v>3384</v>
      </c>
      <c r="F17" s="45"/>
      <c r="G17" s="45">
        <v>3384</v>
      </c>
    </row>
    <row r="18" spans="1:7" ht="24" customHeight="1" x14ac:dyDescent="0.25">
      <c r="A18" s="11"/>
      <c r="B18" s="15"/>
      <c r="C18" s="126" t="s">
        <v>68</v>
      </c>
      <c r="D18" s="126" t="s">
        <v>69</v>
      </c>
      <c r="E18" s="128">
        <v>3384</v>
      </c>
      <c r="F18" s="128"/>
      <c r="G18" s="128"/>
    </row>
    <row r="19" spans="1:7" x14ac:dyDescent="0.25">
      <c r="A19" s="11"/>
      <c r="B19" s="11">
        <v>66</v>
      </c>
      <c r="C19" s="15"/>
      <c r="D19" s="15" t="s">
        <v>66</v>
      </c>
      <c r="E19" s="45">
        <v>9158</v>
      </c>
      <c r="F19" s="45"/>
      <c r="G19" s="45">
        <v>9158</v>
      </c>
    </row>
    <row r="20" spans="1:7" x14ac:dyDescent="0.25">
      <c r="A20" s="11"/>
      <c r="B20" s="15"/>
      <c r="C20" s="126" t="s">
        <v>72</v>
      </c>
      <c r="D20" s="126" t="s">
        <v>70</v>
      </c>
      <c r="E20" s="128">
        <v>1858</v>
      </c>
      <c r="F20" s="128"/>
      <c r="G20" s="128"/>
    </row>
    <row r="21" spans="1:7" x14ac:dyDescent="0.25">
      <c r="A21" s="12"/>
      <c r="B21" s="12"/>
      <c r="C21" s="130" t="s">
        <v>71</v>
      </c>
      <c r="D21" s="130" t="s">
        <v>76</v>
      </c>
      <c r="E21" s="128">
        <v>7300</v>
      </c>
      <c r="F21" s="128"/>
      <c r="G21" s="128"/>
    </row>
    <row r="22" spans="1:7" x14ac:dyDescent="0.25">
      <c r="A22" s="12"/>
      <c r="B22" s="26" t="s">
        <v>53</v>
      </c>
      <c r="C22" s="13"/>
      <c r="D22" s="13"/>
      <c r="E22" s="10"/>
      <c r="F22" s="10"/>
      <c r="G22" s="10"/>
    </row>
    <row r="23" spans="1:7" ht="25.5" x14ac:dyDescent="0.25">
      <c r="A23" s="12"/>
      <c r="B23" s="26">
        <v>67</v>
      </c>
      <c r="C23" s="130" t="s">
        <v>77</v>
      </c>
      <c r="D23" s="131" t="s">
        <v>54</v>
      </c>
      <c r="E23" s="111">
        <f>E24+E26+E27+E31+E35+E36+E37</f>
        <v>177809</v>
      </c>
      <c r="F23" s="111">
        <f>F24+F25+F28+F31+F33+F27</f>
        <v>134605</v>
      </c>
      <c r="G23" s="111">
        <f>G24+G25+G31+G33+G35+G36+G37</f>
        <v>312414</v>
      </c>
    </row>
    <row r="24" spans="1:7" x14ac:dyDescent="0.25">
      <c r="A24" s="12"/>
      <c r="B24" s="26"/>
      <c r="C24" s="132" t="s">
        <v>155</v>
      </c>
      <c r="D24" s="131" t="s">
        <v>156</v>
      </c>
      <c r="E24" s="111">
        <v>128245</v>
      </c>
      <c r="F24" s="111">
        <v>1131</v>
      </c>
      <c r="G24" s="111">
        <v>129376</v>
      </c>
    </row>
    <row r="25" spans="1:7" ht="24" customHeight="1" x14ac:dyDescent="0.25">
      <c r="A25" s="12"/>
      <c r="B25" s="26"/>
      <c r="C25" s="109" t="s">
        <v>143</v>
      </c>
      <c r="D25" s="108" t="s">
        <v>161</v>
      </c>
      <c r="E25" s="111">
        <f>E26+E27</f>
        <v>3902</v>
      </c>
      <c r="F25" s="111">
        <v>0</v>
      </c>
      <c r="G25" s="111">
        <f>G26+G27+G28</f>
        <v>37026</v>
      </c>
    </row>
    <row r="26" spans="1:7" ht="24" customHeight="1" x14ac:dyDescent="0.25">
      <c r="A26" s="12"/>
      <c r="B26" s="26"/>
      <c r="C26" s="109"/>
      <c r="D26" s="133" t="s">
        <v>164</v>
      </c>
      <c r="E26" s="128">
        <v>1924</v>
      </c>
      <c r="F26" s="111"/>
      <c r="G26" s="111">
        <v>1924</v>
      </c>
    </row>
    <row r="27" spans="1:7" x14ac:dyDescent="0.25">
      <c r="A27" s="12"/>
      <c r="B27" s="26"/>
      <c r="C27" s="109"/>
      <c r="D27" s="133" t="s">
        <v>165</v>
      </c>
      <c r="E27" s="128">
        <v>1978</v>
      </c>
      <c r="F27" s="111">
        <v>4017</v>
      </c>
      <c r="G27" s="111">
        <f>F27+E27</f>
        <v>5995</v>
      </c>
    </row>
    <row r="28" spans="1:7" x14ac:dyDescent="0.25">
      <c r="A28" s="12"/>
      <c r="B28" s="26"/>
      <c r="C28" s="109"/>
      <c r="D28" s="133" t="s">
        <v>166</v>
      </c>
      <c r="E28" s="111"/>
      <c r="F28" s="111">
        <v>29107</v>
      </c>
      <c r="G28" s="111">
        <v>29107</v>
      </c>
    </row>
    <row r="29" spans="1:7" ht="25.5" x14ac:dyDescent="0.25">
      <c r="A29" s="12"/>
      <c r="B29" s="26"/>
      <c r="C29" s="110" t="s">
        <v>93</v>
      </c>
      <c r="D29" s="107" t="s">
        <v>153</v>
      </c>
      <c r="E29" s="111"/>
      <c r="F29" s="111"/>
      <c r="G29" s="111">
        <f>G31+G33</f>
        <v>126895</v>
      </c>
    </row>
    <row r="30" spans="1:7" x14ac:dyDescent="0.25">
      <c r="A30" s="12"/>
      <c r="B30" s="26"/>
      <c r="C30" s="100" t="s">
        <v>157</v>
      </c>
      <c r="D30" s="106" t="s">
        <v>158</v>
      </c>
      <c r="E30" s="45"/>
      <c r="F30" s="45"/>
      <c r="G30" s="45"/>
    </row>
    <row r="31" spans="1:7" x14ac:dyDescent="0.25">
      <c r="A31" s="12"/>
      <c r="B31" s="26"/>
      <c r="C31" s="187" t="s">
        <v>154</v>
      </c>
      <c r="D31" s="187"/>
      <c r="E31" s="111">
        <v>26545</v>
      </c>
      <c r="F31" s="111">
        <v>14100</v>
      </c>
      <c r="G31" s="111">
        <v>40645</v>
      </c>
    </row>
    <row r="32" spans="1:7" x14ac:dyDescent="0.25">
      <c r="A32" s="12"/>
      <c r="B32" s="26"/>
      <c r="C32" s="100" t="s">
        <v>155</v>
      </c>
      <c r="D32" s="106" t="s">
        <v>158</v>
      </c>
      <c r="E32" s="45"/>
      <c r="F32" s="45"/>
      <c r="G32" s="45"/>
    </row>
    <row r="33" spans="1:7" x14ac:dyDescent="0.25">
      <c r="A33" s="12"/>
      <c r="B33" s="26"/>
      <c r="C33" s="188"/>
      <c r="D33" s="189"/>
      <c r="E33" s="111"/>
      <c r="F33" s="111">
        <v>86250</v>
      </c>
      <c r="G33" s="111">
        <v>86250</v>
      </c>
    </row>
    <row r="34" spans="1:7" x14ac:dyDescent="0.25">
      <c r="A34" s="12"/>
      <c r="B34" s="26"/>
      <c r="C34" s="190"/>
      <c r="D34" s="191"/>
      <c r="E34" s="111"/>
      <c r="F34" s="111">
        <v>86250</v>
      </c>
      <c r="G34" s="111">
        <v>86250</v>
      </c>
    </row>
    <row r="35" spans="1:7" x14ac:dyDescent="0.25">
      <c r="A35" s="12"/>
      <c r="B35" s="26"/>
      <c r="C35" s="115" t="s">
        <v>167</v>
      </c>
      <c r="D35" s="116" t="s">
        <v>168</v>
      </c>
      <c r="E35" s="45">
        <v>17194</v>
      </c>
      <c r="F35" s="45"/>
      <c r="G35" s="45">
        <v>17194</v>
      </c>
    </row>
    <row r="36" spans="1:7" x14ac:dyDescent="0.25">
      <c r="A36" s="12"/>
      <c r="B36" s="26"/>
      <c r="C36" s="114" t="s">
        <v>117</v>
      </c>
      <c r="D36" s="116" t="s">
        <v>169</v>
      </c>
      <c r="E36" s="45">
        <v>1592</v>
      </c>
      <c r="F36" s="45"/>
      <c r="G36" s="45">
        <v>1592</v>
      </c>
    </row>
    <row r="37" spans="1:7" x14ac:dyDescent="0.25">
      <c r="A37" s="12"/>
      <c r="B37" s="26"/>
      <c r="C37" s="114" t="s">
        <v>171</v>
      </c>
      <c r="D37" s="116" t="s">
        <v>170</v>
      </c>
      <c r="E37" s="45">
        <v>331</v>
      </c>
      <c r="F37" s="45"/>
      <c r="G37" s="45">
        <v>331</v>
      </c>
    </row>
    <row r="38" spans="1:7" ht="25.5" x14ac:dyDescent="0.25">
      <c r="A38" s="14">
        <v>7</v>
      </c>
      <c r="B38" s="14">
        <v>7</v>
      </c>
      <c r="C38" s="14"/>
      <c r="D38" s="24" t="s">
        <v>19</v>
      </c>
      <c r="E38" s="45">
        <v>80</v>
      </c>
      <c r="F38" s="45"/>
      <c r="G38" s="45">
        <v>80</v>
      </c>
    </row>
    <row r="39" spans="1:7" ht="25.5" x14ac:dyDescent="0.25">
      <c r="A39" s="15"/>
      <c r="B39" s="15">
        <v>72</v>
      </c>
      <c r="C39" s="15"/>
      <c r="D39" s="25" t="s">
        <v>51</v>
      </c>
      <c r="E39" s="10">
        <v>80</v>
      </c>
      <c r="F39" s="10"/>
      <c r="G39" s="10"/>
    </row>
    <row r="40" spans="1:7" ht="25.5" x14ac:dyDescent="0.25">
      <c r="A40" s="15"/>
      <c r="B40" s="15"/>
      <c r="C40" s="44" t="s">
        <v>73</v>
      </c>
      <c r="D40" s="17" t="s">
        <v>74</v>
      </c>
      <c r="E40" s="10">
        <v>80</v>
      </c>
      <c r="F40" s="10"/>
      <c r="G40" s="10"/>
    </row>
    <row r="41" spans="1:7" ht="25.15" customHeight="1" x14ac:dyDescent="0.25">
      <c r="B41" s="134"/>
      <c r="C41" s="134"/>
      <c r="D41" s="135" t="s">
        <v>75</v>
      </c>
      <c r="E41" s="136">
        <f>E38+E11</f>
        <v>1317879</v>
      </c>
      <c r="F41" s="137">
        <v>134605</v>
      </c>
      <c r="G41" s="137">
        <f>E41+F41</f>
        <v>1452484</v>
      </c>
    </row>
    <row r="42" spans="1:7" x14ac:dyDescent="0.25">
      <c r="E42" s="117" t="s">
        <v>172</v>
      </c>
      <c r="F42" s="61"/>
      <c r="G42" s="61"/>
    </row>
    <row r="44" spans="1:7" ht="15.75" x14ac:dyDescent="0.25">
      <c r="A44" s="164" t="s">
        <v>20</v>
      </c>
      <c r="B44" s="186"/>
      <c r="C44" s="186"/>
      <c r="D44" s="186"/>
      <c r="E44" s="186"/>
      <c r="F44" s="186"/>
      <c r="G44" s="186"/>
    </row>
    <row r="45" spans="1:7" ht="18" x14ac:dyDescent="0.25">
      <c r="A45" s="5"/>
      <c r="B45" s="5"/>
      <c r="C45" s="5"/>
      <c r="D45" s="5"/>
      <c r="E45" s="5"/>
      <c r="F45" s="5"/>
      <c r="G45" s="5"/>
    </row>
    <row r="46" spans="1:7" ht="108" customHeight="1" x14ac:dyDescent="0.25">
      <c r="A46" s="22" t="s">
        <v>14</v>
      </c>
      <c r="B46" s="21" t="s">
        <v>15</v>
      </c>
      <c r="C46" s="21" t="s">
        <v>16</v>
      </c>
      <c r="D46" s="21" t="s">
        <v>21</v>
      </c>
      <c r="E46" s="22" t="s">
        <v>177</v>
      </c>
      <c r="F46" s="22" t="s">
        <v>142</v>
      </c>
      <c r="G46" s="22" t="s">
        <v>176</v>
      </c>
    </row>
    <row r="47" spans="1:7" ht="15.75" customHeight="1" x14ac:dyDescent="0.25">
      <c r="A47" s="145">
        <v>3</v>
      </c>
      <c r="B47" s="145"/>
      <c r="C47" s="145"/>
      <c r="D47" s="145" t="s">
        <v>22</v>
      </c>
      <c r="E47" s="149">
        <f t="shared" ref="E47" si="0">E48+E54+E72</f>
        <v>1315943</v>
      </c>
      <c r="F47" s="148">
        <v>48355</v>
      </c>
      <c r="G47" s="148">
        <f>F47+E47</f>
        <v>1364298</v>
      </c>
    </row>
    <row r="48" spans="1:7" ht="19.899999999999999" customHeight="1" x14ac:dyDescent="0.25">
      <c r="A48" s="11"/>
      <c r="B48" s="11" t="s">
        <v>71</v>
      </c>
      <c r="C48" s="15"/>
      <c r="D48" s="15" t="s">
        <v>23</v>
      </c>
      <c r="E48" s="45">
        <f>E51+E53</f>
        <v>1135601</v>
      </c>
      <c r="F48" s="45"/>
      <c r="G48" s="45"/>
    </row>
    <row r="49" spans="1:7" x14ac:dyDescent="0.25">
      <c r="A49" s="12"/>
      <c r="B49" s="26"/>
      <c r="C49" s="13" t="s">
        <v>179</v>
      </c>
      <c r="D49" s="13" t="s">
        <v>180</v>
      </c>
      <c r="E49" s="10"/>
      <c r="F49" s="10"/>
      <c r="G49" s="10"/>
    </row>
    <row r="50" spans="1:7" x14ac:dyDescent="0.25">
      <c r="A50" s="12"/>
      <c r="B50" s="26"/>
      <c r="C50" s="13">
        <v>91</v>
      </c>
      <c r="D50" s="13" t="s">
        <v>174</v>
      </c>
      <c r="E50" s="10"/>
      <c r="F50" s="10"/>
      <c r="G50" s="10"/>
    </row>
    <row r="51" spans="1:7" x14ac:dyDescent="0.25">
      <c r="A51" s="12"/>
      <c r="B51" s="12"/>
      <c r="C51" s="44" t="s">
        <v>178</v>
      </c>
      <c r="D51" s="13" t="s">
        <v>78</v>
      </c>
      <c r="E51" s="10">
        <v>1119137</v>
      </c>
      <c r="F51" s="10"/>
      <c r="G51" s="10"/>
    </row>
    <row r="52" spans="1:7" x14ac:dyDescent="0.25">
      <c r="A52" s="12"/>
      <c r="B52" s="12"/>
      <c r="C52" s="44"/>
      <c r="D52" s="13"/>
      <c r="E52" s="10"/>
      <c r="F52" s="10"/>
      <c r="G52" s="10"/>
    </row>
    <row r="53" spans="1:7" x14ac:dyDescent="0.25">
      <c r="A53" s="12"/>
      <c r="B53" s="12"/>
      <c r="C53" s="44" t="s">
        <v>84</v>
      </c>
      <c r="D53" s="13" t="s">
        <v>95</v>
      </c>
      <c r="E53" s="10">
        <v>16464</v>
      </c>
      <c r="F53" s="10"/>
      <c r="G53" s="10"/>
    </row>
    <row r="54" spans="1:7" x14ac:dyDescent="0.25">
      <c r="A54" s="12"/>
      <c r="B54" s="26" t="s">
        <v>181</v>
      </c>
      <c r="C54" s="13"/>
      <c r="D54" s="12" t="s">
        <v>35</v>
      </c>
      <c r="E54" s="45">
        <f>E55+E58+E61+E63+E65+E67+E68+E69+E71</f>
        <v>176979</v>
      </c>
      <c r="F54" s="45"/>
      <c r="G54" s="45"/>
    </row>
    <row r="55" spans="1:7" ht="38.25" x14ac:dyDescent="0.25">
      <c r="A55" s="12"/>
      <c r="B55" s="138"/>
      <c r="C55" s="130" t="s">
        <v>82</v>
      </c>
      <c r="D55" s="139" t="s">
        <v>97</v>
      </c>
      <c r="E55" s="128">
        <v>4234</v>
      </c>
      <c r="F55" s="128">
        <f>F56+F57</f>
        <v>33123.35</v>
      </c>
      <c r="G55" s="111">
        <v>33123.629999999997</v>
      </c>
    </row>
    <row r="56" spans="1:7" x14ac:dyDescent="0.25">
      <c r="A56" s="12"/>
      <c r="B56" s="12"/>
      <c r="C56" s="13"/>
      <c r="D56" s="17"/>
      <c r="E56" s="10"/>
      <c r="F56" s="140">
        <v>4017.35</v>
      </c>
      <c r="G56" s="140">
        <v>4017</v>
      </c>
    </row>
    <row r="57" spans="1:7" x14ac:dyDescent="0.25">
      <c r="A57" s="12"/>
      <c r="B57" s="12"/>
      <c r="C57" s="13"/>
      <c r="D57" s="17"/>
      <c r="E57" s="10"/>
      <c r="F57" s="140">
        <v>29106</v>
      </c>
      <c r="G57" s="140">
        <v>29106</v>
      </c>
    </row>
    <row r="58" spans="1:7" x14ac:dyDescent="0.25">
      <c r="A58" s="12"/>
      <c r="B58" s="12"/>
      <c r="C58" s="130" t="s">
        <v>92</v>
      </c>
      <c r="D58" s="130" t="s">
        <v>162</v>
      </c>
      <c r="E58" s="128">
        <v>128245</v>
      </c>
      <c r="F58" s="111">
        <v>1131</v>
      </c>
      <c r="G58" s="111">
        <f>F58+E58</f>
        <v>129376</v>
      </c>
    </row>
    <row r="59" spans="1:7" ht="12" customHeight="1" x14ac:dyDescent="0.25">
      <c r="A59" s="12"/>
      <c r="B59" s="12" t="s">
        <v>182</v>
      </c>
      <c r="C59" s="13"/>
      <c r="D59" s="13" t="s">
        <v>144</v>
      </c>
      <c r="E59" s="10"/>
      <c r="F59" s="10">
        <v>1131</v>
      </c>
      <c r="G59" s="10"/>
    </row>
    <row r="60" spans="1:7" ht="13.5" hidden="1" customHeight="1" x14ac:dyDescent="0.25">
      <c r="A60" s="12"/>
      <c r="B60" s="12">
        <v>3211</v>
      </c>
      <c r="C60" s="13"/>
      <c r="D60" s="13" t="s">
        <v>145</v>
      </c>
      <c r="E60" s="10"/>
      <c r="F60" s="10">
        <v>1131</v>
      </c>
      <c r="G60" s="10"/>
    </row>
    <row r="61" spans="1:7" x14ac:dyDescent="0.25">
      <c r="A61" s="12"/>
      <c r="B61" s="12"/>
      <c r="C61" s="130" t="s">
        <v>157</v>
      </c>
      <c r="D61" s="130" t="s">
        <v>183</v>
      </c>
      <c r="E61" s="128">
        <v>26545</v>
      </c>
      <c r="F61" s="111">
        <v>14100</v>
      </c>
      <c r="G61" s="111">
        <v>40645</v>
      </c>
    </row>
    <row r="62" spans="1:7" x14ac:dyDescent="0.25">
      <c r="A62" s="12"/>
      <c r="B62" s="12" t="s">
        <v>182</v>
      </c>
      <c r="C62" s="130"/>
      <c r="D62" s="144" t="s">
        <v>159</v>
      </c>
      <c r="E62" s="128">
        <v>26545</v>
      </c>
      <c r="F62" s="128">
        <v>14100</v>
      </c>
      <c r="G62" s="128">
        <v>40645</v>
      </c>
    </row>
    <row r="63" spans="1:7" x14ac:dyDescent="0.25">
      <c r="A63" s="12"/>
      <c r="B63" s="12"/>
      <c r="C63" s="53" t="s">
        <v>184</v>
      </c>
      <c r="D63" s="13" t="s">
        <v>39</v>
      </c>
      <c r="E63" s="10">
        <v>6503</v>
      </c>
      <c r="F63" s="10"/>
      <c r="G63" s="10">
        <v>6503</v>
      </c>
    </row>
    <row r="64" spans="1:7" x14ac:dyDescent="0.25">
      <c r="A64" s="12"/>
      <c r="B64" s="12"/>
      <c r="C64" s="47" t="s">
        <v>185</v>
      </c>
      <c r="D64" s="47" t="s">
        <v>80</v>
      </c>
      <c r="E64" s="10"/>
      <c r="F64" s="10"/>
      <c r="G64" s="10"/>
    </row>
    <row r="65" spans="1:7" x14ac:dyDescent="0.25">
      <c r="A65" s="12"/>
      <c r="B65" s="12"/>
      <c r="C65" s="53" t="s">
        <v>186</v>
      </c>
      <c r="D65" s="13" t="s">
        <v>69</v>
      </c>
      <c r="E65" s="10">
        <v>3384</v>
      </c>
      <c r="F65" s="10"/>
      <c r="G65" s="10">
        <v>3384</v>
      </c>
    </row>
    <row r="66" spans="1:7" x14ac:dyDescent="0.25">
      <c r="A66" s="12"/>
      <c r="B66" s="12"/>
      <c r="C66" s="13" t="s">
        <v>88</v>
      </c>
      <c r="D66" s="46" t="s">
        <v>81</v>
      </c>
      <c r="E66" s="10"/>
      <c r="F66" s="10"/>
      <c r="G66" s="10"/>
    </row>
    <row r="67" spans="1:7" x14ac:dyDescent="0.25">
      <c r="A67" s="12"/>
      <c r="B67" s="12"/>
      <c r="C67" s="53" t="s">
        <v>187</v>
      </c>
      <c r="D67" s="13" t="s">
        <v>83</v>
      </c>
      <c r="E67" s="10">
        <v>5679</v>
      </c>
      <c r="F67" s="10"/>
      <c r="G67" s="10">
        <v>5679</v>
      </c>
    </row>
    <row r="68" spans="1:7" x14ac:dyDescent="0.25">
      <c r="A68" s="12"/>
      <c r="B68" s="12"/>
      <c r="C68" s="53" t="s">
        <v>188</v>
      </c>
      <c r="D68" s="13" t="s">
        <v>96</v>
      </c>
      <c r="E68" s="10">
        <v>1593</v>
      </c>
      <c r="F68" s="10"/>
      <c r="G68" s="10">
        <v>1593</v>
      </c>
    </row>
    <row r="69" spans="1:7" x14ac:dyDescent="0.25">
      <c r="A69" s="12"/>
      <c r="B69" s="12"/>
      <c r="C69" s="13" t="s">
        <v>84</v>
      </c>
      <c r="D69" s="13" t="s">
        <v>94</v>
      </c>
      <c r="E69" s="10">
        <v>730</v>
      </c>
      <c r="F69" s="10"/>
      <c r="G69" s="10">
        <v>730</v>
      </c>
    </row>
    <row r="70" spans="1:7" x14ac:dyDescent="0.25">
      <c r="A70" s="12"/>
      <c r="B70" s="12"/>
      <c r="C70" s="13" t="s">
        <v>86</v>
      </c>
      <c r="D70" s="13" t="s">
        <v>87</v>
      </c>
      <c r="E70" s="10"/>
      <c r="F70" s="10"/>
      <c r="G70" s="10"/>
    </row>
    <row r="71" spans="1:7" x14ac:dyDescent="0.25">
      <c r="A71" s="12"/>
      <c r="B71" s="12"/>
      <c r="C71" s="13" t="s">
        <v>89</v>
      </c>
      <c r="D71" s="13" t="s">
        <v>70</v>
      </c>
      <c r="E71" s="10">
        <v>66</v>
      </c>
      <c r="F71" s="10"/>
      <c r="G71" s="10">
        <v>66</v>
      </c>
    </row>
    <row r="72" spans="1:7" x14ac:dyDescent="0.25">
      <c r="A72" s="12"/>
      <c r="B72" s="26" t="s">
        <v>189</v>
      </c>
      <c r="C72" s="13"/>
      <c r="D72" s="13" t="s">
        <v>85</v>
      </c>
      <c r="E72" s="45">
        <f>E73+E74+E75</f>
        <v>3363</v>
      </c>
      <c r="F72" s="45"/>
      <c r="G72" s="45">
        <v>3363</v>
      </c>
    </row>
    <row r="73" spans="1:7" x14ac:dyDescent="0.25">
      <c r="A73" s="12"/>
      <c r="B73" s="12"/>
      <c r="C73" s="13" t="s">
        <v>190</v>
      </c>
      <c r="D73" s="13" t="s">
        <v>18</v>
      </c>
      <c r="E73" s="10">
        <v>664</v>
      </c>
      <c r="F73" s="10"/>
      <c r="G73" s="10">
        <v>664</v>
      </c>
    </row>
    <row r="74" spans="1:7" x14ac:dyDescent="0.25">
      <c r="A74" s="12"/>
      <c r="B74" s="12"/>
      <c r="C74" s="53" t="s">
        <v>184</v>
      </c>
      <c r="D74" s="13" t="s">
        <v>39</v>
      </c>
      <c r="E74" s="10">
        <v>199</v>
      </c>
      <c r="F74" s="10"/>
      <c r="G74" s="10">
        <v>199</v>
      </c>
    </row>
    <row r="75" spans="1:7" x14ac:dyDescent="0.25">
      <c r="A75" s="12"/>
      <c r="B75" s="12"/>
      <c r="C75" s="13" t="s">
        <v>187</v>
      </c>
      <c r="D75" s="13" t="s">
        <v>83</v>
      </c>
      <c r="E75" s="10">
        <v>2500</v>
      </c>
      <c r="F75" s="10"/>
      <c r="G75" s="10">
        <v>2500</v>
      </c>
    </row>
    <row r="76" spans="1:7" x14ac:dyDescent="0.25">
      <c r="A76" s="12"/>
      <c r="B76" s="12"/>
      <c r="C76" s="13"/>
      <c r="D76" s="13"/>
      <c r="E76" s="10"/>
      <c r="F76" s="10"/>
      <c r="G76" s="10"/>
    </row>
    <row r="77" spans="1:7" ht="28.5" customHeight="1" x14ac:dyDescent="0.25">
      <c r="A77" s="15"/>
      <c r="B77" s="14">
        <v>4</v>
      </c>
      <c r="C77" s="14"/>
      <c r="D77" s="24" t="s">
        <v>24</v>
      </c>
      <c r="E77" s="10"/>
      <c r="F77" s="10"/>
      <c r="G77" s="10"/>
    </row>
    <row r="78" spans="1:7" ht="25.5" x14ac:dyDescent="0.25">
      <c r="A78" s="145">
        <v>4</v>
      </c>
      <c r="B78" s="145" t="s">
        <v>163</v>
      </c>
      <c r="C78" s="146"/>
      <c r="D78" s="147" t="s">
        <v>57</v>
      </c>
      <c r="E78" s="148">
        <v>3000</v>
      </c>
      <c r="F78" s="148">
        <v>86250</v>
      </c>
      <c r="G78" s="148">
        <f>G80+G81+G83+G84</f>
        <v>89250</v>
      </c>
    </row>
    <row r="79" spans="1:7" ht="42" customHeight="1" x14ac:dyDescent="0.25">
      <c r="A79" s="14"/>
      <c r="B79" s="15"/>
      <c r="C79" s="13">
        <v>11</v>
      </c>
      <c r="D79" s="17" t="s">
        <v>100</v>
      </c>
      <c r="E79" s="10">
        <v>0</v>
      </c>
      <c r="F79" s="10"/>
      <c r="G79" s="10"/>
    </row>
    <row r="80" spans="1:7" ht="42" customHeight="1" x14ac:dyDescent="0.25">
      <c r="A80" s="14"/>
      <c r="B80" s="15"/>
      <c r="C80" s="130" t="s">
        <v>92</v>
      </c>
      <c r="D80" s="139" t="s">
        <v>100</v>
      </c>
      <c r="E80" s="128">
        <v>0</v>
      </c>
      <c r="F80" s="128">
        <v>86250</v>
      </c>
      <c r="G80" s="128">
        <v>86250</v>
      </c>
    </row>
    <row r="81" spans="1:7" x14ac:dyDescent="0.25">
      <c r="A81" s="14"/>
      <c r="B81" s="15"/>
      <c r="C81" s="53" t="s">
        <v>79</v>
      </c>
      <c r="D81" s="13" t="s">
        <v>39</v>
      </c>
      <c r="E81" s="10">
        <v>730</v>
      </c>
      <c r="F81" s="10"/>
      <c r="G81" s="10">
        <v>730</v>
      </c>
    </row>
    <row r="82" spans="1:7" x14ac:dyDescent="0.25">
      <c r="A82" s="14"/>
      <c r="B82" s="15"/>
      <c r="C82" s="13" t="s">
        <v>84</v>
      </c>
      <c r="D82" s="13" t="s">
        <v>55</v>
      </c>
      <c r="E82" s="10"/>
      <c r="F82" s="10"/>
      <c r="G82" s="10"/>
    </row>
    <row r="83" spans="1:7" x14ac:dyDescent="0.25">
      <c r="A83" s="14"/>
      <c r="B83" s="15"/>
      <c r="C83" s="13" t="s">
        <v>89</v>
      </c>
      <c r="D83" s="13" t="s">
        <v>70</v>
      </c>
      <c r="E83" s="10">
        <v>1792</v>
      </c>
      <c r="F83" s="10"/>
      <c r="G83" s="10">
        <v>1792</v>
      </c>
    </row>
    <row r="84" spans="1:7" x14ac:dyDescent="0.25">
      <c r="A84" s="14"/>
      <c r="B84" s="15"/>
      <c r="C84" s="13" t="s">
        <v>98</v>
      </c>
      <c r="D84" s="13" t="s">
        <v>99</v>
      </c>
      <c r="E84" s="10">
        <v>478</v>
      </c>
      <c r="F84" s="10"/>
      <c r="G84" s="10">
        <v>478</v>
      </c>
    </row>
    <row r="85" spans="1:7" x14ac:dyDescent="0.25">
      <c r="A85" s="14"/>
      <c r="B85" s="15"/>
      <c r="C85" s="13"/>
      <c r="D85" s="13"/>
      <c r="E85" s="10"/>
      <c r="F85" s="10"/>
      <c r="G85" s="10"/>
    </row>
    <row r="86" spans="1:7" x14ac:dyDescent="0.25">
      <c r="A86" s="14"/>
      <c r="B86" s="141"/>
      <c r="C86" s="142"/>
      <c r="D86" s="142" t="s">
        <v>91</v>
      </c>
      <c r="E86" s="143">
        <v>1318279</v>
      </c>
      <c r="F86" s="143">
        <v>134605</v>
      </c>
      <c r="G86" s="143">
        <f>F86+E86</f>
        <v>1452884</v>
      </c>
    </row>
    <row r="87" spans="1:7" x14ac:dyDescent="0.25">
      <c r="A87" s="14"/>
      <c r="B87" s="15">
        <v>92</v>
      </c>
      <c r="C87" s="13"/>
      <c r="D87" s="13" t="s">
        <v>90</v>
      </c>
      <c r="E87" s="10"/>
      <c r="F87" s="10"/>
      <c r="G87" s="10"/>
    </row>
    <row r="88" spans="1:7" x14ac:dyDescent="0.25">
      <c r="F88" s="43">
        <v>134605</v>
      </c>
    </row>
  </sheetData>
  <mergeCells count="9">
    <mergeCell ref="A1:D1"/>
    <mergeCell ref="A8:G8"/>
    <mergeCell ref="A44:G44"/>
    <mergeCell ref="A2:G2"/>
    <mergeCell ref="A4:G4"/>
    <mergeCell ref="A6:G6"/>
    <mergeCell ref="C31:D31"/>
    <mergeCell ref="C33:D33"/>
    <mergeCell ref="C34:D34"/>
  </mergeCells>
  <pageMargins left="0.7" right="0.7" top="0.75" bottom="0.75" header="0.3" footer="0.3"/>
  <pageSetup paperSize="9" scale="5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14"/>
  <sheetViews>
    <sheetView topLeftCell="A3" workbookViewId="0">
      <selection activeCell="C16" sqref="C16"/>
    </sheetView>
  </sheetViews>
  <sheetFormatPr defaultColWidth="7" defaultRowHeight="15" x14ac:dyDescent="0.25"/>
  <cols>
    <col min="1" max="1" width="35.42578125" customWidth="1"/>
    <col min="2" max="2" width="19" customWidth="1"/>
    <col min="3" max="3" width="19.5703125" customWidth="1"/>
    <col min="4" max="4" width="20.85546875" customWidth="1"/>
    <col min="5" max="6" width="7" hidden="1" customWidth="1"/>
  </cols>
  <sheetData>
    <row r="1" spans="1:8" x14ac:dyDescent="0.25">
      <c r="A1" t="s">
        <v>134</v>
      </c>
    </row>
    <row r="2" spans="1:8" ht="42" customHeight="1" x14ac:dyDescent="0.25">
      <c r="A2" s="164" t="s">
        <v>160</v>
      </c>
      <c r="B2" s="164"/>
      <c r="C2" s="164"/>
      <c r="D2" s="164"/>
      <c r="E2" s="164"/>
      <c r="F2" s="164"/>
      <c r="G2" s="164"/>
      <c r="H2" s="164"/>
    </row>
    <row r="3" spans="1:8" ht="18" customHeight="1" x14ac:dyDescent="0.25">
      <c r="A3" s="5"/>
      <c r="B3" s="5"/>
      <c r="C3" s="5"/>
      <c r="D3" s="5"/>
      <c r="E3" s="5"/>
      <c r="F3" s="5"/>
    </row>
    <row r="4" spans="1:8" ht="15.75" x14ac:dyDescent="0.25">
      <c r="A4" s="164" t="s">
        <v>32</v>
      </c>
      <c r="B4" s="164"/>
      <c r="C4" s="164"/>
      <c r="D4" s="164"/>
      <c r="E4" s="182"/>
      <c r="F4" s="182"/>
    </row>
    <row r="5" spans="1:8" ht="18" x14ac:dyDescent="0.25">
      <c r="A5" s="5"/>
      <c r="B5" s="5"/>
      <c r="C5" s="5"/>
      <c r="D5" s="5"/>
      <c r="E5" s="6"/>
      <c r="F5" s="6"/>
    </row>
    <row r="6" spans="1:8" ht="18" customHeight="1" x14ac:dyDescent="0.25">
      <c r="A6" s="164" t="s">
        <v>13</v>
      </c>
      <c r="B6" s="165"/>
      <c r="C6" s="165"/>
      <c r="D6" s="165"/>
      <c r="E6" s="165"/>
      <c r="F6" s="165"/>
    </row>
    <row r="7" spans="1:8" ht="18" x14ac:dyDescent="0.25">
      <c r="A7" s="5"/>
      <c r="B7" s="5"/>
      <c r="C7" s="5"/>
      <c r="D7" s="5"/>
      <c r="E7" s="6"/>
      <c r="F7" s="6"/>
    </row>
    <row r="8" spans="1:8" ht="15.75" x14ac:dyDescent="0.25">
      <c r="A8" s="164" t="s">
        <v>25</v>
      </c>
      <c r="B8" s="186"/>
      <c r="C8" s="186"/>
      <c r="D8" s="186"/>
      <c r="E8" s="186"/>
      <c r="F8" s="186"/>
    </row>
    <row r="9" spans="1:8" ht="18" x14ac:dyDescent="0.25">
      <c r="A9" s="5"/>
      <c r="B9" s="5"/>
      <c r="C9" s="5"/>
      <c r="D9" s="5"/>
      <c r="E9" s="6"/>
      <c r="F9" s="6"/>
    </row>
    <row r="10" spans="1:8" ht="51" x14ac:dyDescent="0.25">
      <c r="A10" s="22" t="s">
        <v>26</v>
      </c>
      <c r="B10" s="22" t="s">
        <v>48</v>
      </c>
      <c r="C10" s="22" t="s">
        <v>140</v>
      </c>
      <c r="D10" s="22" t="s">
        <v>139</v>
      </c>
      <c r="E10" s="22" t="s">
        <v>49</v>
      </c>
      <c r="F10" s="22" t="s">
        <v>50</v>
      </c>
    </row>
    <row r="11" spans="1:8" ht="15.75" customHeight="1" x14ac:dyDescent="0.25">
      <c r="A11" s="11" t="s">
        <v>27</v>
      </c>
      <c r="B11" s="10"/>
      <c r="C11" s="10"/>
      <c r="D11" s="10"/>
      <c r="E11" s="10"/>
      <c r="F11" s="10"/>
    </row>
    <row r="12" spans="1:8" ht="15.75" customHeight="1" x14ac:dyDescent="0.25">
      <c r="A12" s="11" t="s">
        <v>62</v>
      </c>
      <c r="B12" s="10"/>
      <c r="C12" s="10"/>
      <c r="D12" s="10"/>
      <c r="E12" s="10"/>
      <c r="F12" s="10"/>
    </row>
    <row r="13" spans="1:8" x14ac:dyDescent="0.25">
      <c r="A13" s="17" t="s">
        <v>61</v>
      </c>
      <c r="B13" s="10"/>
      <c r="C13" s="10"/>
      <c r="D13" s="10"/>
      <c r="E13" s="10"/>
      <c r="F13" s="10"/>
    </row>
    <row r="14" spans="1:8" x14ac:dyDescent="0.25">
      <c r="A14" s="16" t="s">
        <v>63</v>
      </c>
      <c r="B14" s="10">
        <v>1318279</v>
      </c>
      <c r="C14" s="10">
        <v>134605</v>
      </c>
      <c r="D14" s="10">
        <f>B14+C14</f>
        <v>1452884</v>
      </c>
      <c r="E14" s="10">
        <v>1372826</v>
      </c>
      <c r="F14" s="10">
        <v>1378203</v>
      </c>
    </row>
  </sheetData>
  <mergeCells count="4">
    <mergeCell ref="A4:F4"/>
    <mergeCell ref="A6:F6"/>
    <mergeCell ref="A8:F8"/>
    <mergeCell ref="A2:H2"/>
  </mergeCells>
  <pageMargins left="0.7" right="0.7" top="0.75" bottom="0.75" header="0.3" footer="0.3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15"/>
  <sheetViews>
    <sheetView workbookViewId="0">
      <selection activeCell="G1" sqref="G1:G1048576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6" width="25.28515625" customWidth="1"/>
  </cols>
  <sheetData>
    <row r="1" spans="1:6" x14ac:dyDescent="0.25">
      <c r="A1" s="104" t="s">
        <v>134</v>
      </c>
      <c r="B1" s="104"/>
      <c r="C1" s="104"/>
    </row>
    <row r="2" spans="1:6" ht="42" customHeight="1" x14ac:dyDescent="0.25">
      <c r="A2" s="164" t="s">
        <v>56</v>
      </c>
      <c r="B2" s="164"/>
      <c r="C2" s="164"/>
      <c r="D2" s="164"/>
      <c r="E2" s="164"/>
      <c r="F2" s="164"/>
    </row>
    <row r="3" spans="1:6" ht="18" customHeight="1" x14ac:dyDescent="0.25">
      <c r="A3" s="5"/>
      <c r="B3" s="5"/>
      <c r="C3" s="5"/>
      <c r="D3" s="5"/>
      <c r="E3" s="5"/>
      <c r="F3" s="5"/>
    </row>
    <row r="4" spans="1:6" ht="15.75" x14ac:dyDescent="0.25">
      <c r="A4" s="164" t="s">
        <v>32</v>
      </c>
      <c r="B4" s="164"/>
      <c r="C4" s="164"/>
      <c r="D4" s="164"/>
      <c r="E4" s="164"/>
      <c r="F4" s="182"/>
    </row>
    <row r="5" spans="1:6" ht="18" x14ac:dyDescent="0.25">
      <c r="A5" s="5"/>
      <c r="B5" s="5"/>
      <c r="C5" s="5"/>
      <c r="D5" s="5"/>
      <c r="E5" s="5"/>
      <c r="F5" s="6"/>
    </row>
    <row r="6" spans="1:6" ht="18" customHeight="1" x14ac:dyDescent="0.25">
      <c r="A6" s="164" t="s">
        <v>28</v>
      </c>
      <c r="B6" s="165"/>
      <c r="C6" s="165"/>
      <c r="D6" s="165"/>
      <c r="E6" s="165"/>
      <c r="F6" s="165"/>
    </row>
    <row r="7" spans="1:6" ht="18" x14ac:dyDescent="0.25">
      <c r="A7" s="5"/>
      <c r="B7" s="5"/>
      <c r="C7" s="5"/>
      <c r="D7" s="5"/>
      <c r="E7" s="5"/>
      <c r="F7" s="6"/>
    </row>
    <row r="8" spans="1:6" x14ac:dyDescent="0.25">
      <c r="A8" s="22" t="s">
        <v>14</v>
      </c>
      <c r="B8" s="21" t="s">
        <v>15</v>
      </c>
      <c r="C8" s="21" t="s">
        <v>16</v>
      </c>
      <c r="D8" s="21" t="s">
        <v>60</v>
      </c>
      <c r="E8" s="22" t="s">
        <v>48</v>
      </c>
      <c r="F8" s="22" t="s">
        <v>139</v>
      </c>
    </row>
    <row r="9" spans="1:6" ht="25.5" x14ac:dyDescent="0.25">
      <c r="A9" s="11">
        <v>8</v>
      </c>
      <c r="B9" s="11"/>
      <c r="C9" s="11"/>
      <c r="D9" s="11" t="s">
        <v>29</v>
      </c>
      <c r="E9" s="10"/>
      <c r="F9" s="10"/>
    </row>
    <row r="10" spans="1:6" x14ac:dyDescent="0.25">
      <c r="A10" s="11"/>
      <c r="B10" s="15">
        <v>84</v>
      </c>
      <c r="C10" s="15"/>
      <c r="D10" s="15" t="s">
        <v>36</v>
      </c>
      <c r="E10" s="10"/>
      <c r="F10" s="10"/>
    </row>
    <row r="11" spans="1:6" ht="25.5" x14ac:dyDescent="0.25">
      <c r="A11" s="12"/>
      <c r="B11" s="12"/>
      <c r="C11" s="13">
        <v>81</v>
      </c>
      <c r="D11" s="17" t="s">
        <v>37</v>
      </c>
      <c r="E11" s="10"/>
      <c r="F11" s="10"/>
    </row>
    <row r="12" spans="1:6" ht="25.5" x14ac:dyDescent="0.25">
      <c r="A12" s="14">
        <v>5</v>
      </c>
      <c r="B12" s="14"/>
      <c r="C12" s="14"/>
      <c r="D12" s="24" t="s">
        <v>30</v>
      </c>
      <c r="E12" s="10"/>
      <c r="F12" s="10"/>
    </row>
    <row r="13" spans="1:6" ht="25.5" x14ac:dyDescent="0.25">
      <c r="A13" s="15"/>
      <c r="B13" s="15">
        <v>54</v>
      </c>
      <c r="C13" s="15"/>
      <c r="D13" s="25" t="s">
        <v>38</v>
      </c>
      <c r="E13" s="10"/>
      <c r="F13" s="10"/>
    </row>
    <row r="14" spans="1:6" x14ac:dyDescent="0.25">
      <c r="A14" s="15"/>
      <c r="B14" s="15"/>
      <c r="C14" s="13">
        <v>11</v>
      </c>
      <c r="D14" s="13" t="s">
        <v>18</v>
      </c>
      <c r="E14" s="10"/>
      <c r="F14" s="10"/>
    </row>
    <row r="15" spans="1:6" x14ac:dyDescent="0.25">
      <c r="A15" s="15"/>
      <c r="B15" s="15"/>
      <c r="C15" s="13">
        <v>31</v>
      </c>
      <c r="D15" s="13" t="s">
        <v>39</v>
      </c>
      <c r="E15" s="10"/>
      <c r="F15" s="10"/>
    </row>
  </sheetData>
  <mergeCells count="3">
    <mergeCell ref="A2:F2"/>
    <mergeCell ref="A4:F4"/>
    <mergeCell ref="A6:F6"/>
  </mergeCells>
  <pageMargins left="0.7" right="0.7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42"/>
  <sheetViews>
    <sheetView workbookViewId="0">
      <selection activeCell="E20" sqref="E20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8.7109375" customWidth="1"/>
    <col min="4" max="4" width="31" customWidth="1"/>
    <col min="5" max="6" width="19.7109375" customWidth="1"/>
    <col min="7" max="7" width="19.42578125" customWidth="1"/>
  </cols>
  <sheetData>
    <row r="1" spans="1:7" x14ac:dyDescent="0.25">
      <c r="A1" t="s">
        <v>134</v>
      </c>
    </row>
    <row r="2" spans="1:7" ht="42" customHeight="1" x14ac:dyDescent="0.25">
      <c r="A2" s="164" t="s">
        <v>160</v>
      </c>
      <c r="B2" s="164"/>
      <c r="C2" s="164"/>
      <c r="D2" s="164"/>
      <c r="E2" s="164"/>
      <c r="F2" s="164"/>
      <c r="G2" s="164"/>
    </row>
    <row r="3" spans="1:7" ht="18" x14ac:dyDescent="0.25">
      <c r="A3" s="5"/>
      <c r="B3" s="5"/>
      <c r="C3" s="5"/>
      <c r="D3" s="5"/>
      <c r="E3" s="5"/>
      <c r="F3" s="5"/>
      <c r="G3" s="5"/>
    </row>
    <row r="4" spans="1:7" ht="18" customHeight="1" x14ac:dyDescent="0.25">
      <c r="A4" s="164" t="s">
        <v>31</v>
      </c>
      <c r="B4" s="165"/>
      <c r="C4" s="165"/>
      <c r="D4" s="165"/>
      <c r="E4" s="165"/>
      <c r="F4" s="165"/>
      <c r="G4" s="165"/>
    </row>
    <row r="5" spans="1:7" ht="18" x14ac:dyDescent="0.25">
      <c r="A5" s="5"/>
      <c r="B5" s="5"/>
      <c r="C5" s="5"/>
      <c r="D5" s="5"/>
      <c r="E5" s="5"/>
      <c r="F5" s="5"/>
      <c r="G5" s="5"/>
    </row>
    <row r="6" spans="1:7" x14ac:dyDescent="0.25">
      <c r="A6" s="207" t="s">
        <v>33</v>
      </c>
      <c r="B6" s="208"/>
      <c r="C6" s="209"/>
      <c r="D6" s="21" t="s">
        <v>34</v>
      </c>
      <c r="E6" s="22" t="s">
        <v>48</v>
      </c>
      <c r="F6" s="22" t="s">
        <v>138</v>
      </c>
      <c r="G6" s="22" t="s">
        <v>139</v>
      </c>
    </row>
    <row r="7" spans="1:7" x14ac:dyDescent="0.25">
      <c r="A7" s="101"/>
      <c r="B7" s="102"/>
      <c r="C7" s="103"/>
      <c r="D7" s="21"/>
      <c r="E7" s="22"/>
      <c r="F7" s="22"/>
      <c r="G7" s="22"/>
    </row>
    <row r="8" spans="1:7" x14ac:dyDescent="0.25">
      <c r="A8" s="216" t="s">
        <v>120</v>
      </c>
      <c r="B8" s="217"/>
      <c r="C8" s="218"/>
      <c r="D8" s="28" t="s">
        <v>40</v>
      </c>
      <c r="E8" s="10"/>
      <c r="F8" s="10"/>
      <c r="G8" s="10"/>
    </row>
    <row r="9" spans="1:7" x14ac:dyDescent="0.25">
      <c r="A9" s="219" t="s">
        <v>121</v>
      </c>
      <c r="B9" s="220"/>
      <c r="C9" s="221"/>
      <c r="D9" s="85" t="s">
        <v>122</v>
      </c>
      <c r="E9" s="10"/>
      <c r="F9" s="10"/>
      <c r="G9" s="10"/>
    </row>
    <row r="10" spans="1:7" x14ac:dyDescent="0.25">
      <c r="A10" s="192" t="s">
        <v>126</v>
      </c>
      <c r="B10" s="193"/>
      <c r="C10" s="194"/>
      <c r="D10" s="56" t="s">
        <v>18</v>
      </c>
      <c r="E10" s="113"/>
      <c r="F10" s="57"/>
      <c r="G10" s="113"/>
    </row>
    <row r="11" spans="1:7" x14ac:dyDescent="0.25">
      <c r="A11" s="195">
        <v>3</v>
      </c>
      <c r="B11" s="196"/>
      <c r="C11" s="197"/>
      <c r="D11" s="27" t="s">
        <v>22</v>
      </c>
      <c r="E11" s="10">
        <v>332</v>
      </c>
      <c r="F11" s="10"/>
      <c r="G11" s="45">
        <v>332</v>
      </c>
    </row>
    <row r="12" spans="1:7" x14ac:dyDescent="0.25">
      <c r="A12" s="198">
        <v>31</v>
      </c>
      <c r="B12" s="199"/>
      <c r="C12" s="200"/>
      <c r="D12" s="27" t="s">
        <v>23</v>
      </c>
      <c r="E12" s="10"/>
      <c r="F12" s="10"/>
      <c r="G12" s="10"/>
    </row>
    <row r="13" spans="1:7" x14ac:dyDescent="0.25">
      <c r="A13" s="198">
        <v>32</v>
      </c>
      <c r="B13" s="199"/>
      <c r="C13" s="200"/>
      <c r="D13" s="27" t="s">
        <v>35</v>
      </c>
      <c r="E13" s="112">
        <v>332</v>
      </c>
      <c r="F13" s="57"/>
      <c r="G13" s="57"/>
    </row>
    <row r="14" spans="1:7" x14ac:dyDescent="0.25">
      <c r="A14" s="219" t="s">
        <v>124</v>
      </c>
      <c r="B14" s="220"/>
      <c r="C14" s="221"/>
      <c r="D14" s="85" t="s">
        <v>123</v>
      </c>
      <c r="E14" s="10"/>
      <c r="F14" s="10"/>
      <c r="G14" s="10"/>
    </row>
    <row r="15" spans="1:7" x14ac:dyDescent="0.25">
      <c r="A15" s="222"/>
      <c r="B15" s="223"/>
      <c r="C15" s="224"/>
      <c r="D15" s="56" t="s">
        <v>108</v>
      </c>
      <c r="E15" s="113"/>
      <c r="F15" s="57"/>
      <c r="G15" s="113"/>
    </row>
    <row r="16" spans="1:7" x14ac:dyDescent="0.25">
      <c r="A16" s="195">
        <v>3</v>
      </c>
      <c r="B16" s="196"/>
      <c r="C16" s="197"/>
      <c r="D16" s="27" t="s">
        <v>22</v>
      </c>
      <c r="E16" s="10">
        <v>1593</v>
      </c>
      <c r="F16" s="10"/>
      <c r="G16" s="45">
        <v>1593</v>
      </c>
    </row>
    <row r="17" spans="1:7" ht="0.75" customHeight="1" x14ac:dyDescent="0.25">
      <c r="A17" s="198">
        <v>31</v>
      </c>
      <c r="B17" s="199"/>
      <c r="C17" s="200"/>
      <c r="D17" s="27" t="s">
        <v>23</v>
      </c>
      <c r="E17" s="57"/>
      <c r="F17" s="57"/>
      <c r="G17" s="57"/>
    </row>
    <row r="18" spans="1:7" x14ac:dyDescent="0.25">
      <c r="A18" s="198">
        <v>32</v>
      </c>
      <c r="B18" s="199"/>
      <c r="C18" s="200"/>
      <c r="D18" s="27" t="s">
        <v>35</v>
      </c>
      <c r="E18" s="112">
        <v>1593</v>
      </c>
      <c r="F18" s="57"/>
      <c r="G18" s="150">
        <v>1593</v>
      </c>
    </row>
    <row r="19" spans="1:7" ht="25.5" x14ac:dyDescent="0.25">
      <c r="A19" s="219" t="s">
        <v>125</v>
      </c>
      <c r="B19" s="220"/>
      <c r="C19" s="221"/>
      <c r="D19" s="86" t="s">
        <v>128</v>
      </c>
      <c r="E19" s="10"/>
      <c r="F19" s="10"/>
      <c r="G19" s="10"/>
    </row>
    <row r="20" spans="1:7" x14ac:dyDescent="0.25">
      <c r="A20" s="192" t="s">
        <v>191</v>
      </c>
      <c r="B20" s="193"/>
      <c r="C20" s="194"/>
      <c r="D20" s="55" t="s">
        <v>127</v>
      </c>
      <c r="E20" s="10"/>
      <c r="F20" s="10"/>
      <c r="G20" s="10"/>
    </row>
    <row r="21" spans="1:7" x14ac:dyDescent="0.25">
      <c r="A21" s="195">
        <v>3</v>
      </c>
      <c r="B21" s="196"/>
      <c r="C21" s="197"/>
      <c r="D21" s="27" t="s">
        <v>22</v>
      </c>
      <c r="E21" s="113">
        <f>E22+E23</f>
        <v>17194</v>
      </c>
      <c r="F21" s="57"/>
      <c r="G21" s="113">
        <v>17194</v>
      </c>
    </row>
    <row r="22" spans="1:7" x14ac:dyDescent="0.25">
      <c r="A22" s="198">
        <v>31</v>
      </c>
      <c r="B22" s="199"/>
      <c r="C22" s="200"/>
      <c r="D22" s="27" t="s">
        <v>23</v>
      </c>
      <c r="E22" s="10">
        <v>16464</v>
      </c>
      <c r="F22" s="10"/>
      <c r="G22" s="10">
        <v>16464</v>
      </c>
    </row>
    <row r="23" spans="1:7" x14ac:dyDescent="0.25">
      <c r="A23" s="198">
        <v>32</v>
      </c>
      <c r="B23" s="199"/>
      <c r="C23" s="200"/>
      <c r="D23" s="27" t="s">
        <v>35</v>
      </c>
      <c r="E23">
        <v>730</v>
      </c>
      <c r="G23">
        <v>730</v>
      </c>
    </row>
    <row r="24" spans="1:7" ht="15" customHeight="1" x14ac:dyDescent="0.25">
      <c r="A24" s="201" t="s">
        <v>130</v>
      </c>
      <c r="B24" s="202"/>
      <c r="C24" s="203"/>
      <c r="D24" s="87" t="s">
        <v>129</v>
      </c>
      <c r="E24" s="10"/>
      <c r="F24" s="10"/>
      <c r="G24" s="10"/>
    </row>
    <row r="25" spans="1:7" ht="15" customHeight="1" x14ac:dyDescent="0.25">
      <c r="A25" s="204" t="s">
        <v>132</v>
      </c>
      <c r="B25" s="205"/>
      <c r="C25" s="206"/>
      <c r="D25" s="87" t="s">
        <v>18</v>
      </c>
      <c r="E25" s="10"/>
      <c r="F25" s="10"/>
      <c r="G25" s="45">
        <f>G26+G31</f>
        <v>126895</v>
      </c>
    </row>
    <row r="26" spans="1:7" ht="25.5" x14ac:dyDescent="0.25">
      <c r="A26" s="216">
        <v>4</v>
      </c>
      <c r="B26" s="217"/>
      <c r="C26" s="218"/>
      <c r="D26" s="27" t="s">
        <v>24</v>
      </c>
      <c r="E26" s="10"/>
      <c r="F26" s="10"/>
      <c r="G26" s="45">
        <v>86250</v>
      </c>
    </row>
    <row r="27" spans="1:7" ht="25.5" x14ac:dyDescent="0.25">
      <c r="A27" s="225">
        <v>42</v>
      </c>
      <c r="B27" s="226"/>
      <c r="C27" s="227"/>
      <c r="D27" s="151" t="s">
        <v>57</v>
      </c>
      <c r="E27" s="149"/>
      <c r="F27" s="148">
        <v>86250</v>
      </c>
      <c r="G27" s="148">
        <v>86250</v>
      </c>
    </row>
    <row r="28" spans="1:7" x14ac:dyDescent="0.25">
      <c r="A28" s="152">
        <v>42</v>
      </c>
      <c r="B28" s="153"/>
      <c r="C28" s="154"/>
      <c r="D28" s="155" t="s">
        <v>146</v>
      </c>
      <c r="E28" s="128"/>
      <c r="F28" s="111">
        <v>86250</v>
      </c>
      <c r="G28" s="128"/>
    </row>
    <row r="29" spans="1:7" ht="25.5" x14ac:dyDescent="0.25">
      <c r="A29" s="121">
        <v>42</v>
      </c>
      <c r="B29" s="122"/>
      <c r="C29" s="123"/>
      <c r="D29" s="27" t="s">
        <v>147</v>
      </c>
      <c r="E29" s="10">
        <v>0</v>
      </c>
      <c r="F29" s="45">
        <v>86250</v>
      </c>
      <c r="G29" s="10">
        <v>86250</v>
      </c>
    </row>
    <row r="30" spans="1:7" x14ac:dyDescent="0.25">
      <c r="A30" s="210" t="s">
        <v>132</v>
      </c>
      <c r="B30" s="211"/>
      <c r="C30" s="212"/>
      <c r="D30" s="90" t="s">
        <v>18</v>
      </c>
      <c r="E30" s="10"/>
      <c r="F30" s="10"/>
      <c r="G30" s="10"/>
    </row>
    <row r="31" spans="1:7" x14ac:dyDescent="0.25">
      <c r="A31" s="195">
        <v>3</v>
      </c>
      <c r="B31" s="196"/>
      <c r="C31" s="197"/>
      <c r="D31" s="27" t="s">
        <v>22</v>
      </c>
      <c r="E31" s="10"/>
      <c r="F31" s="10"/>
      <c r="G31" s="10">
        <v>40645</v>
      </c>
    </row>
    <row r="32" spans="1:7" x14ac:dyDescent="0.25">
      <c r="A32" s="156"/>
      <c r="B32" s="157">
        <v>32</v>
      </c>
      <c r="C32" s="151"/>
      <c r="D32" s="158" t="s">
        <v>35</v>
      </c>
      <c r="E32" s="149">
        <v>26545</v>
      </c>
      <c r="F32" s="148">
        <v>14100</v>
      </c>
      <c r="G32" s="148">
        <f>F32+E32</f>
        <v>40645</v>
      </c>
    </row>
    <row r="33" spans="1:8" x14ac:dyDescent="0.25">
      <c r="A33" s="213">
        <v>32</v>
      </c>
      <c r="B33" s="214"/>
      <c r="C33" s="215"/>
      <c r="D33" s="155" t="s">
        <v>148</v>
      </c>
      <c r="E33" s="128"/>
      <c r="F33" s="128">
        <v>14100</v>
      </c>
      <c r="G33" s="128">
        <v>40645</v>
      </c>
      <c r="H33" s="105"/>
    </row>
    <row r="34" spans="1:8" x14ac:dyDescent="0.25">
      <c r="A34" s="198">
        <v>32</v>
      </c>
      <c r="B34" s="199"/>
      <c r="C34" s="200"/>
      <c r="D34" s="159" t="s">
        <v>149</v>
      </c>
      <c r="E34" s="10">
        <v>26545</v>
      </c>
      <c r="F34" s="45">
        <v>14100</v>
      </c>
      <c r="G34" s="10">
        <v>40645</v>
      </c>
    </row>
    <row r="35" spans="1:8" ht="30" customHeight="1" x14ac:dyDescent="0.25">
      <c r="A35" s="201" t="s">
        <v>151</v>
      </c>
      <c r="B35" s="202"/>
      <c r="C35" s="203"/>
      <c r="D35" s="87"/>
      <c r="E35" s="10"/>
      <c r="F35" s="10"/>
      <c r="G35" s="10"/>
    </row>
    <row r="36" spans="1:8" x14ac:dyDescent="0.25">
      <c r="A36" s="204" t="s">
        <v>131</v>
      </c>
      <c r="B36" s="205"/>
      <c r="C36" s="206"/>
      <c r="D36" s="87" t="s">
        <v>18</v>
      </c>
      <c r="E36" s="10"/>
      <c r="F36" s="10"/>
      <c r="G36" s="10"/>
    </row>
    <row r="37" spans="1:8" x14ac:dyDescent="0.25">
      <c r="A37" s="195">
        <v>3</v>
      </c>
      <c r="B37" s="196"/>
      <c r="C37" s="197"/>
      <c r="D37" s="27" t="s">
        <v>22</v>
      </c>
      <c r="E37" s="10"/>
      <c r="F37" s="10"/>
      <c r="G37" s="45">
        <v>37026</v>
      </c>
    </row>
    <row r="38" spans="1:8" x14ac:dyDescent="0.25">
      <c r="A38" s="156"/>
      <c r="B38" s="157">
        <v>32</v>
      </c>
      <c r="C38" s="151"/>
      <c r="D38" s="158" t="s">
        <v>35</v>
      </c>
      <c r="E38" s="149">
        <f>E40+E41</f>
        <v>3902</v>
      </c>
      <c r="F38" s="148">
        <f>F42+F41+F40</f>
        <v>33123.629999999997</v>
      </c>
      <c r="G38" s="148">
        <f>G39</f>
        <v>37025.629999999997</v>
      </c>
    </row>
    <row r="39" spans="1:8" x14ac:dyDescent="0.25">
      <c r="A39" s="228">
        <v>32</v>
      </c>
      <c r="B39" s="229"/>
      <c r="C39" s="230"/>
      <c r="D39" s="160" t="s">
        <v>148</v>
      </c>
      <c r="E39" s="140">
        <v>0</v>
      </c>
      <c r="F39" s="140">
        <v>33124</v>
      </c>
      <c r="G39" s="140">
        <f>G40+G41+G42</f>
        <v>37025.629999999997</v>
      </c>
    </row>
    <row r="40" spans="1:8" x14ac:dyDescent="0.25">
      <c r="A40" s="228">
        <v>32</v>
      </c>
      <c r="B40" s="229"/>
      <c r="C40" s="230"/>
      <c r="D40" s="161" t="s">
        <v>165</v>
      </c>
      <c r="E40" s="140">
        <v>1978</v>
      </c>
      <c r="F40" s="143">
        <v>4017.35</v>
      </c>
      <c r="G40" s="140">
        <v>5995.35</v>
      </c>
    </row>
    <row r="41" spans="1:8" ht="12.75" customHeight="1" x14ac:dyDescent="0.25">
      <c r="A41" s="228">
        <v>32</v>
      </c>
      <c r="B41" s="229"/>
      <c r="C41" s="230"/>
      <c r="D41" s="161" t="s">
        <v>152</v>
      </c>
      <c r="E41" s="140">
        <v>1924</v>
      </c>
      <c r="F41" s="143">
        <v>0</v>
      </c>
      <c r="G41" s="140">
        <v>1924</v>
      </c>
    </row>
    <row r="42" spans="1:8" x14ac:dyDescent="0.25">
      <c r="A42" s="228">
        <v>32</v>
      </c>
      <c r="B42" s="229"/>
      <c r="C42" s="230"/>
      <c r="D42" s="161" t="s">
        <v>192</v>
      </c>
      <c r="E42" s="140">
        <v>0</v>
      </c>
      <c r="F42" s="143">
        <v>29106.28</v>
      </c>
      <c r="G42" s="143">
        <v>29106.28</v>
      </c>
    </row>
  </sheetData>
  <mergeCells count="34">
    <mergeCell ref="A42:C42"/>
    <mergeCell ref="A41:C41"/>
    <mergeCell ref="A34:C34"/>
    <mergeCell ref="A36:C36"/>
    <mergeCell ref="A37:C37"/>
    <mergeCell ref="A39:C39"/>
    <mergeCell ref="A40:C40"/>
    <mergeCell ref="A35:C35"/>
    <mergeCell ref="A30:C30"/>
    <mergeCell ref="A31:C31"/>
    <mergeCell ref="A33:C33"/>
    <mergeCell ref="A8:C8"/>
    <mergeCell ref="A9:C9"/>
    <mergeCell ref="A13:C13"/>
    <mergeCell ref="A12:C12"/>
    <mergeCell ref="A23:C23"/>
    <mergeCell ref="A14:C14"/>
    <mergeCell ref="A15:C15"/>
    <mergeCell ref="A16:C16"/>
    <mergeCell ref="A17:C17"/>
    <mergeCell ref="A18:C18"/>
    <mergeCell ref="A26:C26"/>
    <mergeCell ref="A27:C27"/>
    <mergeCell ref="A19:C19"/>
    <mergeCell ref="A2:G2"/>
    <mergeCell ref="A4:G4"/>
    <mergeCell ref="A6:C6"/>
    <mergeCell ref="A10:C10"/>
    <mergeCell ref="A11:C11"/>
    <mergeCell ref="A20:C20"/>
    <mergeCell ref="A21:C21"/>
    <mergeCell ref="A22:C22"/>
    <mergeCell ref="A24:C24"/>
    <mergeCell ref="A25:C25"/>
  </mergeCells>
  <pageMargins left="0.7" right="0.7" top="0.75" bottom="0.75" header="0.3" footer="0.3"/>
  <pageSetup paperSize="9" scale="7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3"/>
  <sheetViews>
    <sheetView tabSelected="1" workbookViewId="0">
      <selection activeCell="E27" sqref="E27"/>
    </sheetView>
  </sheetViews>
  <sheetFormatPr defaultRowHeight="15" x14ac:dyDescent="0.25"/>
  <cols>
    <col min="1" max="1" width="10.28515625" customWidth="1"/>
    <col min="2" max="2" width="31.28515625" customWidth="1"/>
    <col min="3" max="3" width="14.42578125" bestFit="1" customWidth="1"/>
    <col min="4" max="4" width="14.28515625" customWidth="1"/>
    <col min="5" max="5" width="16.7109375" customWidth="1"/>
  </cols>
  <sheetData>
    <row r="1" spans="1:5" x14ac:dyDescent="0.25">
      <c r="A1" s="231" t="s">
        <v>101</v>
      </c>
      <c r="B1" s="231"/>
      <c r="C1" s="231"/>
      <c r="D1" s="231"/>
    </row>
    <row r="2" spans="1:5" x14ac:dyDescent="0.25">
      <c r="A2" t="s">
        <v>102</v>
      </c>
      <c r="B2" t="s">
        <v>41</v>
      </c>
      <c r="C2">
        <v>2023</v>
      </c>
      <c r="D2" t="s">
        <v>141</v>
      </c>
      <c r="E2" t="s">
        <v>150</v>
      </c>
    </row>
    <row r="3" spans="1:5" x14ac:dyDescent="0.25">
      <c r="A3" s="68">
        <v>1</v>
      </c>
      <c r="B3" s="66" t="s">
        <v>18</v>
      </c>
      <c r="C3" s="68"/>
      <c r="D3" s="68"/>
      <c r="E3" s="68"/>
    </row>
    <row r="4" spans="1:5" x14ac:dyDescent="0.25">
      <c r="A4" s="68" t="s">
        <v>103</v>
      </c>
      <c r="B4" s="68" t="s">
        <v>104</v>
      </c>
      <c r="C4" s="83">
        <v>159024</v>
      </c>
      <c r="D4" s="83"/>
      <c r="E4" s="83"/>
    </row>
    <row r="5" spans="1:5" x14ac:dyDescent="0.25">
      <c r="A5" s="68"/>
      <c r="B5" s="68" t="s">
        <v>105</v>
      </c>
      <c r="C5" s="83">
        <v>159024</v>
      </c>
      <c r="D5" s="83">
        <v>134605</v>
      </c>
      <c r="E5" s="83">
        <f>C5+D5</f>
        <v>293629</v>
      </c>
    </row>
    <row r="6" spans="1:5" x14ac:dyDescent="0.25">
      <c r="B6" t="s">
        <v>106</v>
      </c>
    </row>
    <row r="7" spans="1:5" x14ac:dyDescent="0.25">
      <c r="A7" s="62">
        <v>2</v>
      </c>
      <c r="B7" s="63" t="s">
        <v>39</v>
      </c>
      <c r="C7" s="62"/>
      <c r="D7" s="62"/>
    </row>
    <row r="8" spans="1:5" x14ac:dyDescent="0.25">
      <c r="A8" s="62" t="s">
        <v>107</v>
      </c>
      <c r="B8" s="62" t="s">
        <v>104</v>
      </c>
      <c r="C8" s="91">
        <v>7432</v>
      </c>
      <c r="D8" s="64"/>
    </row>
    <row r="9" spans="1:5" x14ac:dyDescent="0.25">
      <c r="A9" s="62"/>
      <c r="B9" s="62" t="s">
        <v>105</v>
      </c>
      <c r="C9" s="91">
        <v>7432</v>
      </c>
      <c r="D9" s="64"/>
    </row>
    <row r="10" spans="1:5" x14ac:dyDescent="0.25">
      <c r="A10" s="69">
        <v>3</v>
      </c>
      <c r="B10" s="70" t="s">
        <v>69</v>
      </c>
      <c r="C10" s="92"/>
      <c r="D10" s="71"/>
    </row>
    <row r="11" spans="1:5" x14ac:dyDescent="0.25">
      <c r="A11" s="69" t="s">
        <v>68</v>
      </c>
      <c r="B11" s="69" t="s">
        <v>104</v>
      </c>
      <c r="C11" s="92">
        <v>3384</v>
      </c>
      <c r="D11" s="71"/>
    </row>
    <row r="12" spans="1:5" x14ac:dyDescent="0.25">
      <c r="A12" s="69"/>
      <c r="B12" s="69" t="s">
        <v>105</v>
      </c>
      <c r="C12" s="92">
        <v>3384</v>
      </c>
      <c r="D12" s="71"/>
    </row>
    <row r="13" spans="1:5" x14ac:dyDescent="0.25">
      <c r="A13" s="72">
        <v>4</v>
      </c>
      <c r="B13" s="73" t="s">
        <v>108</v>
      </c>
      <c r="C13" s="93"/>
      <c r="D13" s="74"/>
    </row>
    <row r="14" spans="1:5" x14ac:dyDescent="0.25">
      <c r="A14" s="72" t="s">
        <v>110</v>
      </c>
      <c r="B14" s="72" t="s">
        <v>104</v>
      </c>
      <c r="C14" s="93">
        <v>1127316</v>
      </c>
      <c r="D14" s="74"/>
    </row>
    <row r="15" spans="1:5" x14ac:dyDescent="0.25">
      <c r="A15" s="72"/>
      <c r="B15" s="72" t="s">
        <v>105</v>
      </c>
      <c r="C15" s="93">
        <v>1127316</v>
      </c>
      <c r="D15" s="74"/>
    </row>
    <row r="16" spans="1:5" x14ac:dyDescent="0.25">
      <c r="A16" s="65"/>
      <c r="B16" s="66" t="s">
        <v>115</v>
      </c>
      <c r="C16" s="94"/>
      <c r="D16" s="67"/>
    </row>
    <row r="17" spans="1:5" x14ac:dyDescent="0.25">
      <c r="A17" s="65" t="s">
        <v>116</v>
      </c>
      <c r="B17" s="68" t="s">
        <v>104</v>
      </c>
      <c r="C17" s="94">
        <v>17194</v>
      </c>
      <c r="D17" s="67"/>
    </row>
    <row r="18" spans="1:5" x14ac:dyDescent="0.25">
      <c r="A18" s="65"/>
      <c r="B18" s="68" t="s">
        <v>105</v>
      </c>
      <c r="C18" s="94">
        <v>17194</v>
      </c>
      <c r="D18" s="67"/>
    </row>
    <row r="19" spans="1:5" x14ac:dyDescent="0.25">
      <c r="A19" s="65" t="s">
        <v>117</v>
      </c>
      <c r="B19" s="66" t="s">
        <v>118</v>
      </c>
      <c r="C19" s="94">
        <v>1593</v>
      </c>
      <c r="D19" s="67"/>
    </row>
    <row r="20" spans="1:5" x14ac:dyDescent="0.25">
      <c r="A20" s="65"/>
      <c r="B20" s="68" t="s">
        <v>104</v>
      </c>
      <c r="C20" s="94">
        <v>1593</v>
      </c>
      <c r="D20" s="67"/>
    </row>
    <row r="21" spans="1:5" x14ac:dyDescent="0.25">
      <c r="A21" s="65"/>
      <c r="B21" s="68" t="s">
        <v>105</v>
      </c>
      <c r="C21" s="94">
        <v>1593</v>
      </c>
      <c r="D21" s="67"/>
    </row>
    <row r="22" spans="1:5" x14ac:dyDescent="0.25">
      <c r="A22" s="75" t="s">
        <v>111</v>
      </c>
      <c r="B22" s="76" t="s">
        <v>70</v>
      </c>
      <c r="C22" s="95"/>
      <c r="D22" s="77"/>
    </row>
    <row r="23" spans="1:5" x14ac:dyDescent="0.25">
      <c r="A23" s="75">
        <v>5</v>
      </c>
      <c r="B23" s="75" t="s">
        <v>104</v>
      </c>
      <c r="C23" s="95">
        <v>1858</v>
      </c>
      <c r="D23" s="77"/>
    </row>
    <row r="24" spans="1:5" x14ac:dyDescent="0.25">
      <c r="A24" s="75"/>
      <c r="B24" s="75" t="s">
        <v>105</v>
      </c>
      <c r="C24" s="95">
        <v>1858</v>
      </c>
      <c r="D24" s="77"/>
    </row>
    <row r="25" spans="1:5" x14ac:dyDescent="0.25">
      <c r="A25" s="78">
        <v>6</v>
      </c>
      <c r="B25" s="79" t="s">
        <v>109</v>
      </c>
      <c r="C25" s="96"/>
      <c r="D25" s="80"/>
    </row>
    <row r="26" spans="1:5" x14ac:dyDescent="0.25">
      <c r="A26" s="78" t="s">
        <v>133</v>
      </c>
      <c r="B26" s="78" t="s">
        <v>104</v>
      </c>
      <c r="C26" s="96">
        <v>80</v>
      </c>
      <c r="D26" s="80"/>
    </row>
    <row r="27" spans="1:5" x14ac:dyDescent="0.25">
      <c r="A27" s="78"/>
      <c r="B27" s="78" t="s">
        <v>105</v>
      </c>
      <c r="C27" s="96">
        <v>478</v>
      </c>
      <c r="D27" s="80"/>
    </row>
    <row r="28" spans="1:5" x14ac:dyDescent="0.25">
      <c r="A28" s="81"/>
      <c r="B28" s="81" t="s">
        <v>112</v>
      </c>
      <c r="C28" s="97">
        <v>398</v>
      </c>
      <c r="D28" s="82"/>
    </row>
    <row r="29" spans="1:5" x14ac:dyDescent="0.25">
      <c r="C29" s="88"/>
      <c r="D29" s="54"/>
    </row>
    <row r="30" spans="1:5" x14ac:dyDescent="0.25">
      <c r="B30" t="s">
        <v>75</v>
      </c>
      <c r="C30" s="88">
        <f>C4+C8+C11+C14+C23+C26+C17+C19</f>
        <v>1317881</v>
      </c>
      <c r="D30" s="54"/>
      <c r="E30" s="99">
        <f>E33-C31</f>
        <v>1452486</v>
      </c>
    </row>
    <row r="31" spans="1:5" x14ac:dyDescent="0.25">
      <c r="B31" t="s">
        <v>114</v>
      </c>
      <c r="C31" s="88">
        <v>398</v>
      </c>
      <c r="D31" s="54"/>
    </row>
    <row r="32" spans="1:5" x14ac:dyDescent="0.25">
      <c r="C32" s="98">
        <f>SUM(C30:C31)</f>
        <v>1318279</v>
      </c>
      <c r="D32" s="98">
        <v>134605</v>
      </c>
    </row>
    <row r="33" spans="2:5" x14ac:dyDescent="0.25">
      <c r="B33" t="s">
        <v>113</v>
      </c>
      <c r="C33" s="98">
        <f>C5+C9+C12+C15+C18+C24+C27+C20</f>
        <v>1318279</v>
      </c>
      <c r="D33" s="98">
        <v>134605</v>
      </c>
      <c r="E33" s="99">
        <f>C33+D33</f>
        <v>1452884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1</vt:i4>
      </vt:variant>
    </vt:vector>
  </HeadingPairs>
  <TitlesOfParts>
    <vt:vector size="7" baseType="lpstr">
      <vt:lpstr>SAŽETAK</vt:lpstr>
      <vt:lpstr> Račun prihoda i rashoda</vt:lpstr>
      <vt:lpstr>Rashodi prema funkcijskoj kl</vt:lpstr>
      <vt:lpstr>Račun financiranja</vt:lpstr>
      <vt:lpstr>POSEBNI DIO</vt:lpstr>
      <vt:lpstr>Kontrolna tablica</vt:lpstr>
      <vt:lpstr>SAŽETAK!Podrucje_ispisa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Racunovodstvo</cp:lastModifiedBy>
  <cp:lastPrinted>2023-04-17T05:32:53Z</cp:lastPrinted>
  <dcterms:created xsi:type="dcterms:W3CDTF">2022-08-12T12:51:27Z</dcterms:created>
  <dcterms:modified xsi:type="dcterms:W3CDTF">2023-06-13T10:37:48Z</dcterms:modified>
</cp:coreProperties>
</file>